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2k.steinweg.nl\users$\OMSOH\Homes\lstee\.Apps\Desktop\"/>
    </mc:Choice>
  </mc:AlternateContent>
  <xr:revisionPtr revIDLastSave="0" documentId="8_{D8A54BBF-A2AD-45C1-A1B1-6DECB1C3584B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Normal Delivery" sheetId="5" r:id="rId1"/>
    <sheet name="Weekend Delivery" sheetId="4" r:id="rId2"/>
    <sheet name="Data" sheetId="3" state="hidden" r:id="rId3"/>
  </sheets>
  <externalReferences>
    <externalReference r:id="rId4"/>
  </externalReferences>
  <definedNames>
    <definedName name="Activity" localSheetId="0">'Normal Delivery'!$C$4:$C$9</definedName>
    <definedName name="Activity" localSheetId="1">'Weekend Delivery'!$C$4:$C$9</definedName>
    <definedName name="Activity">#REF!</definedName>
    <definedName name="cargo">Data!$G$9:$G$52</definedName>
    <definedName name="containers">[1]LISTS!$D$2:$D$10</definedName>
    <definedName name="ContainerType" localSheetId="0">'Normal Delivery'!#REF!</definedName>
    <definedName name="ContainerType" localSheetId="1">'Weekend Delivery'!#REF!</definedName>
    <definedName name="ContainerType">#REF!</definedName>
    <definedName name="imex">Data!$H$9:$H$14</definedName>
    <definedName name="Owner" localSheetId="0">'Normal Delivery'!$C$10:$C$10</definedName>
    <definedName name="Owner" localSheetId="1">'Weekend Delivery'!$C$10:$C$10</definedName>
    <definedName name="Owner">#REF!</definedName>
    <definedName name="_xlnm.Print_Area" localSheetId="0">'Normal Delivery'!$A$1:$P$72</definedName>
    <definedName name="_xlnm.Print_Area" localSheetId="1">'Weekend Delivery'!$A$1:$P$72</definedName>
    <definedName name="slot">Data!$C$9:$C$21</definedName>
    <definedName name="Status" localSheetId="0">'Normal Delivery'!#REF!</definedName>
    <definedName name="Status" localSheetId="1">'Weekend Delivery'!#REF!</definedName>
    <definedName name="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F12" i="4" l="1"/>
  <c r="F12" i="5"/>
  <c r="E12" i="4" l="1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F56" i="5"/>
  <c r="F57" i="5"/>
  <c r="F58" i="5"/>
  <c r="F59" i="5"/>
  <c r="F60" i="5"/>
  <c r="F6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37" i="5"/>
  <c r="F38" i="5"/>
  <c r="F39" i="5"/>
  <c r="F40" i="5"/>
  <c r="F41" i="5"/>
  <c r="F32" i="5"/>
  <c r="F33" i="5"/>
  <c r="F34" i="5"/>
  <c r="F35" i="5"/>
  <c r="F36" i="5"/>
  <c r="F31" i="5" l="1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</calcChain>
</file>

<file path=xl/sharedStrings.xml><?xml version="1.0" encoding="utf-8"?>
<sst xmlns="http://schemas.openxmlformats.org/spreadsheetml/2006/main" count="158" uniqueCount="101">
  <si>
    <t>Cargo Description/Commodity</t>
  </si>
  <si>
    <t>S/N</t>
  </si>
  <si>
    <t>Delivery Plan</t>
  </si>
  <si>
    <t>07:30 - 09:30</t>
  </si>
  <si>
    <t>09:30 - 11:30</t>
  </si>
  <si>
    <t>05:30 - 07:30</t>
  </si>
  <si>
    <t>03:30 - 05:30</t>
  </si>
  <si>
    <t>01:30 - 03:30</t>
  </si>
  <si>
    <t>00:00 - 01:30</t>
  </si>
  <si>
    <t>11:30 - 13:30</t>
  </si>
  <si>
    <t>13:30 - 15:30</t>
  </si>
  <si>
    <t>15:30 - 17:30</t>
  </si>
  <si>
    <t>17:30 - 19:30</t>
  </si>
  <si>
    <t>19:30 - 21:30</t>
  </si>
  <si>
    <t>21:30 - 23:30</t>
  </si>
  <si>
    <t>23:30 - 24:00</t>
  </si>
  <si>
    <t>Delivery Slot</t>
  </si>
  <si>
    <t>-NA-</t>
  </si>
  <si>
    <t>Overtime</t>
  </si>
  <si>
    <t>IMEX</t>
  </si>
  <si>
    <t>Vessel Name</t>
  </si>
  <si>
    <t>Import</t>
  </si>
  <si>
    <t>Export</t>
  </si>
  <si>
    <t>CFS-Stripping</t>
  </si>
  <si>
    <t>CFS-Stuffing</t>
  </si>
  <si>
    <t>Overtime Applicable  (1)</t>
  </si>
  <si>
    <t>General Remark:</t>
  </si>
  <si>
    <t>- Client or transporter is adviced to send weekplanning</t>
  </si>
  <si>
    <t>- Client / tranporter is adviced not to cluster all trucks</t>
  </si>
  <si>
    <t>CCRO Number (3)</t>
  </si>
  <si>
    <t>RoRo Vehicles (Heavy)</t>
  </si>
  <si>
    <t>RoRo Vehicles (Light)</t>
  </si>
  <si>
    <t>Delivery Date
(dd/mm/yy)</t>
  </si>
  <si>
    <t>- Delivery Plan to be sent to delivery@om.steinweg.com latest one business day in advance before noon time (12:00)</t>
  </si>
  <si>
    <t>- Weekend Delivery Plan to be sent to delivery@om.steinweg.com before Thursday noon time (12:00)</t>
  </si>
  <si>
    <t>Weekend / Holiday Delivery Plan</t>
  </si>
  <si>
    <t>(1) Applicable overtime charges and delivery are subject to Commercial Approval</t>
  </si>
  <si>
    <t>(2) If CCRO number is not yet available, please enter Bill of Lading nr</t>
  </si>
  <si>
    <t>(3) If "-Other-" cargo is selected, please specifiy in Remarks field</t>
  </si>
  <si>
    <t>Number of 
Trucks</t>
  </si>
  <si>
    <t>CSO Approved Number of Trucks (4)</t>
  </si>
  <si>
    <t>(4) Data field only to be filled in by CSO</t>
  </si>
  <si>
    <t>CSO operational Break Timings:</t>
  </si>
  <si>
    <t>05:00 till 06:00</t>
  </si>
  <si>
    <t>12:00 till 13:00</t>
  </si>
  <si>
    <t>19:00 till 20:00</t>
  </si>
  <si>
    <t>Drybulk</t>
  </si>
  <si>
    <t>Drybulk - Aggregates</t>
  </si>
  <si>
    <t>BreakBulk - Aluminium</t>
  </si>
  <si>
    <t>BreakBulk - Big Bags</t>
  </si>
  <si>
    <t>BreakBulk - Container</t>
  </si>
  <si>
    <t>BreakBulk - Plywood</t>
  </si>
  <si>
    <t>BreakBulk - Project Cargo</t>
  </si>
  <si>
    <t>BreakBulk - Steel Billets</t>
  </si>
  <si>
    <t>BreakBulk - Steel Casing</t>
  </si>
  <si>
    <t>BreakBulk - Steel Coils</t>
  </si>
  <si>
    <t>BreakBulk - Steel Plates</t>
  </si>
  <si>
    <t>BreakBulk - Steel Rebars</t>
  </si>
  <si>
    <t>BreakBulk - Steel Sheets</t>
  </si>
  <si>
    <t>BreakBulk - Timber</t>
  </si>
  <si>
    <t>BreakBulk - Wire Rod</t>
  </si>
  <si>
    <t>BreakBulk - Project Cargo (HL/OOG)</t>
  </si>
  <si>
    <t>Storage</t>
  </si>
  <si>
    <t>Ex Warehouse</t>
  </si>
  <si>
    <t>RoRo - Vehicles (Heavy)</t>
  </si>
  <si>
    <t>RoRo - Vehicles (Light)</t>
  </si>
  <si>
    <t>Shipper / Receiver</t>
  </si>
  <si>
    <t>CSO Truck Approval (4)</t>
  </si>
  <si>
    <t>- Light blue data cells need to be selected from the dropdown list</t>
  </si>
  <si>
    <t>BreakBulk - Pipes (other)</t>
  </si>
  <si>
    <t>BreakBulk - Steel Pipes</t>
  </si>
  <si>
    <t>Vessel Rotation Number</t>
  </si>
  <si>
    <t>BreakBulk - Other</t>
  </si>
  <si>
    <t xml:space="preserve">Drybulk - Other </t>
  </si>
  <si>
    <t xml:space="preserve">- Other </t>
  </si>
  <si>
    <t xml:space="preserve">Drybulk - Bentonite </t>
  </si>
  <si>
    <t xml:space="preserve">Drybulk - Salt </t>
  </si>
  <si>
    <t xml:space="preserve">Drybulk - Green Petocke </t>
  </si>
  <si>
    <t xml:space="preserve">Drybulk - Copper Slag </t>
  </si>
  <si>
    <t xml:space="preserve">Drybulk - Dolomite </t>
  </si>
  <si>
    <t xml:space="preserve">Drybulk - Limestone </t>
  </si>
  <si>
    <t xml:space="preserve">Drybulk - HBI </t>
  </si>
  <si>
    <t xml:space="preserve">Drybulk - Silica Sand </t>
  </si>
  <si>
    <t xml:space="preserve">Drybulk - Wheat </t>
  </si>
  <si>
    <t xml:space="preserve">Drybulk - Chrome Ore </t>
  </si>
  <si>
    <t xml:space="preserve">Drybulk - Metcoke </t>
  </si>
  <si>
    <t>RoRo - Used Vehicles (Heavy)</t>
  </si>
  <si>
    <t>BreakBulk - Angles Bar</t>
  </si>
  <si>
    <t>BreakBulk - Channel Bar</t>
  </si>
  <si>
    <t xml:space="preserve">BreakBulk - Coated Pipes </t>
  </si>
  <si>
    <t xml:space="preserve">BreakBulk - MDF </t>
  </si>
  <si>
    <t xml:space="preserve">BreakBulk - Timber Whitewood </t>
  </si>
  <si>
    <t xml:space="preserve">BreakBulk - Timber Redwood </t>
  </si>
  <si>
    <t xml:space="preserve">BreakBulk - Polyethlene </t>
  </si>
  <si>
    <t xml:space="preserve">BreakBulk - Polypropylene </t>
  </si>
  <si>
    <t>CCRO/CDO  Number (2)</t>
  </si>
  <si>
    <t>Bill of Lading No.</t>
  </si>
  <si>
    <t>Remarks / Special Requirements(equipment)</t>
  </si>
  <si>
    <t>Transporter details 
Name / Contact No. / Email ID</t>
  </si>
  <si>
    <t>Consignee / Consignor details 
Name / Contact No. / Email ID</t>
  </si>
  <si>
    <t>Bill of Lading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</si>
</sst>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7" fillId="6" borderId="2" applyNumberFormat="0" applyAlignment="0" applyProtection="0"/>
    <xf numFmtId="0" fontId="8" fillId="0" borderId="0"/>
  </cellStyleXfs>
  <cellXfs count="59">
    <xf numFmtId="0" fontId="0" fillId="0" borderId="0" xfId="0"/>
    <xf numFmtId="0" fontId="5" fillId="0" borderId="0" xfId="0" applyFont="1"/>
    <xf numFmtId="0" fontId="9" fillId="0" borderId="0" xfId="0" applyFont="1"/>
    <xf numFmtId="0" fontId="9" fillId="0" borderId="0" xfId="0" quotePrefix="1" applyFont="1"/>
    <xf numFmtId="0" fontId="0" fillId="0" borderId="0" xfId="0" quotePrefix="1"/>
    <xf numFmtId="0" fontId="3" fillId="2" borderId="3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0" borderId="0" xfId="0" quotePrefix="1" applyFont="1"/>
    <xf numFmtId="0" fontId="12" fillId="0" borderId="0" xfId="0" applyFont="1"/>
    <xf numFmtId="0" fontId="13" fillId="0" borderId="0" xfId="0" quotePrefix="1" applyFont="1"/>
    <xf numFmtId="0" fontId="16" fillId="7" borderId="1" xfId="0" applyFont="1" applyFill="1" applyBorder="1" applyAlignment="1">
      <alignment horizontal="center" vertical="center"/>
    </xf>
    <xf numFmtId="0" fontId="13" fillId="0" borderId="0" xfId="0" applyFont="1"/>
    <xf numFmtId="0" fontId="12" fillId="7" borderId="8" xfId="0" applyFont="1" applyFill="1" applyBorder="1"/>
    <xf numFmtId="0" fontId="3" fillId="7" borderId="9" xfId="0" applyFont="1" applyFill="1" applyBorder="1"/>
    <xf numFmtId="0" fontId="3" fillId="7" borderId="10" xfId="0" applyFont="1" applyFill="1" applyBorder="1"/>
    <xf numFmtId="0" fontId="17" fillId="7" borderId="11" xfId="0" applyFont="1" applyFill="1" applyBorder="1"/>
    <xf numFmtId="0" fontId="17" fillId="7" borderId="5" xfId="0" applyFont="1" applyFill="1" applyBorder="1"/>
    <xf numFmtId="0" fontId="17" fillId="7" borderId="4" xfId="0" applyFont="1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horizontal="center" vertical="center"/>
    </xf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0" fillId="0" borderId="3" xfId="0" applyBorder="1"/>
    <xf numFmtId="0" fontId="1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6" fillId="6" borderId="15" xfId="2" applyFont="1" applyBorder="1" applyAlignment="1">
      <alignment horizontal="center" vertical="center"/>
    </xf>
    <xf numFmtId="0" fontId="6" fillId="6" borderId="1" xfId="2" applyFont="1" applyBorder="1" applyAlignment="1">
      <alignment horizontal="center" vertical="center"/>
    </xf>
    <xf numFmtId="0" fontId="0" fillId="0" borderId="10" xfId="0" applyBorder="1"/>
    <xf numFmtId="0" fontId="0" fillId="0" borderId="16" xfId="0" applyBorder="1"/>
    <xf numFmtId="0" fontId="0" fillId="0" borderId="17" xfId="0" applyBorder="1"/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8" borderId="1" xfId="0" applyNumberForma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0" fillId="5" borderId="1" xfId="1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Protection="1"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Protection="1">
      <protection locked="0"/>
    </xf>
    <xf numFmtId="0" fontId="6" fillId="6" borderId="15" xfId="2" applyFont="1" applyBorder="1" applyAlignment="1" applyProtection="1">
      <alignment horizontal="center" vertical="center"/>
    </xf>
    <xf numFmtId="0" fontId="6" fillId="6" borderId="1" xfId="2" applyFont="1" applyBorder="1" applyAlignment="1" applyProtection="1">
      <alignment horizontal="center" vertical="center"/>
    </xf>
    <xf numFmtId="0" fontId="0" fillId="0" borderId="16" xfId="0" quotePrefix="1" applyBorder="1"/>
    <xf numFmtId="0" fontId="18" fillId="0" borderId="0" xfId="0" applyFont="1"/>
    <xf numFmtId="0" fontId="2" fillId="3" borderId="1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</xf>
  </cellXfs>
  <cellStyles count="4">
    <cellStyle name="Calculation" xfId="2" builtinId="22"/>
    <cellStyle name="Good" xfId="1" builtinId="26"/>
    <cellStyle name="Normal" xfId="0" builtinId="0"/>
    <cellStyle name="Normal 4" xfId="3" xr:uid="{00000000-0005-0000-0000-000003000000}"/>
  </cellStyles>
  <dxfs count="4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0</xdr:row>
      <xdr:rowOff>116431</xdr:rowOff>
    </xdr:from>
    <xdr:to>
      <xdr:col>7</xdr:col>
      <xdr:colOff>457631</xdr:colOff>
      <xdr:row>8</xdr:row>
      <xdr:rowOff>15498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0" y="116431"/>
          <a:ext cx="7887134" cy="1423067"/>
        </a:xfrm>
        <a:prstGeom prst="rect">
          <a:avLst/>
        </a:prstGeom>
      </xdr:spPr>
    </xdr:pic>
    <xdr:clientData/>
  </xdr:twoCellAnchor>
  <xdr:twoCellAnchor editAs="oneCell">
    <xdr:from>
      <xdr:col>15</xdr:col>
      <xdr:colOff>529986</xdr:colOff>
      <xdr:row>0</xdr:row>
      <xdr:rowOff>116438</xdr:rowOff>
    </xdr:from>
    <xdr:to>
      <xdr:col>15</xdr:col>
      <xdr:colOff>2250187</xdr:colOff>
      <xdr:row>8</xdr:row>
      <xdr:rowOff>15505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49069" y="116438"/>
          <a:ext cx="1720201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158748</xdr:rowOff>
    </xdr:from>
    <xdr:to>
      <xdr:col>6</xdr:col>
      <xdr:colOff>1007967</xdr:colOff>
      <xdr:row>8</xdr:row>
      <xdr:rowOff>66282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158748"/>
          <a:ext cx="7887134" cy="144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709862</xdr:colOff>
      <xdr:row>0</xdr:row>
      <xdr:rowOff>158755</xdr:rowOff>
    </xdr:from>
    <xdr:to>
      <xdr:col>15</xdr:col>
      <xdr:colOff>2430063</xdr:colOff>
      <xdr:row>8</xdr:row>
      <xdr:rowOff>66289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96529" y="158755"/>
          <a:ext cx="1720201" cy="14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habs\Documents\al%20nawras%204x40'%20fr\Gate%20In%20-%20Gate%20O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cking"/>
      <sheetName val="LISTS"/>
    </sheetNames>
    <sheetDataSet>
      <sheetData sheetId="0"/>
      <sheetData sheetId="1">
        <row r="2">
          <cell r="D2" t="str">
            <v>20' DV</v>
          </cell>
        </row>
        <row r="3">
          <cell r="D3" t="str">
            <v>40' DV</v>
          </cell>
        </row>
        <row r="4">
          <cell r="D4" t="str">
            <v>45' DV</v>
          </cell>
        </row>
        <row r="5">
          <cell r="D5" t="str">
            <v>20' FR</v>
          </cell>
        </row>
        <row r="6">
          <cell r="D6" t="str">
            <v>40' FR</v>
          </cell>
        </row>
        <row r="7">
          <cell r="D7" t="str">
            <v>20' OT</v>
          </cell>
        </row>
        <row r="8">
          <cell r="D8" t="str">
            <v>40' OT</v>
          </cell>
        </row>
        <row r="9">
          <cell r="D9" t="str">
            <v>40' HC</v>
          </cell>
        </row>
        <row r="10">
          <cell r="D10" t="str">
            <v>45' HC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72"/>
  <sheetViews>
    <sheetView tabSelected="1" view="pageBreakPreview" zoomScale="90" zoomScaleNormal="100" zoomScaleSheetLayoutView="90" workbookViewId="0">
      <selection activeCell="B12" sqref="B12"/>
    </sheetView>
  </sheetViews>
  <sheetFormatPr defaultRowHeight="15" x14ac:dyDescent="0.25"/>
  <cols>
    <col min="1" max="1" width="4.28515625" customWidth="1"/>
    <col min="2" max="2" width="13.140625" customWidth="1"/>
    <col min="3" max="3" width="15.42578125" customWidth="1"/>
    <col min="4" max="4" width="10.7109375" customWidth="1"/>
    <col min="5" max="5" width="18.28515625" customWidth="1"/>
    <col min="6" max="6" width="26" bestFit="1" customWidth="1"/>
    <col min="7" max="9" width="25" customWidth="1"/>
    <col min="10" max="10" width="37.42578125" customWidth="1"/>
    <col min="11" max="11" width="14.5703125" bestFit="1" customWidth="1"/>
    <col min="12" max="12" width="35.28515625" bestFit="1" customWidth="1"/>
    <col min="13" max="13" width="22.140625" customWidth="1"/>
    <col min="14" max="15" width="35.7109375" customWidth="1"/>
    <col min="16" max="16" width="49.85546875" customWidth="1"/>
    <col min="17" max="17" width="16.42578125" customWidth="1"/>
  </cols>
  <sheetData>
    <row r="1" spans="1:17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7" x14ac:dyDescent="0.25">
      <c r="A2" s="24"/>
      <c r="P2" s="25"/>
    </row>
    <row r="3" spans="1:17" x14ac:dyDescent="0.25">
      <c r="A3" s="24"/>
      <c r="P3" s="25"/>
    </row>
    <row r="4" spans="1:17" x14ac:dyDescent="0.25">
      <c r="A4" s="24"/>
      <c r="P4" s="25"/>
    </row>
    <row r="5" spans="1:17" x14ac:dyDescent="0.25">
      <c r="A5" s="24"/>
      <c r="P5" s="25"/>
    </row>
    <row r="6" spans="1:17" x14ac:dyDescent="0.25">
      <c r="A6" s="24"/>
      <c r="P6" s="25"/>
    </row>
    <row r="7" spans="1:17" x14ac:dyDescent="0.25">
      <c r="A7" s="24"/>
      <c r="P7" s="25"/>
    </row>
    <row r="8" spans="1:17" x14ac:dyDescent="0.25">
      <c r="A8" s="24"/>
      <c r="P8" s="25"/>
    </row>
    <row r="9" spans="1:17" x14ac:dyDescent="0.25">
      <c r="A9" s="24"/>
      <c r="P9" s="25"/>
    </row>
    <row r="10" spans="1:17" ht="35.25" customHeight="1" x14ac:dyDescent="0.25">
      <c r="A10" s="50" t="s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  <c r="Q10" s="53" t="s">
        <v>67</v>
      </c>
    </row>
    <row r="11" spans="1:17" ht="32.25" customHeight="1" x14ac:dyDescent="0.25">
      <c r="A11" s="54" t="s">
        <v>1</v>
      </c>
      <c r="B11" s="55" t="s">
        <v>32</v>
      </c>
      <c r="C11" s="55" t="s">
        <v>16</v>
      </c>
      <c r="D11" s="55" t="s">
        <v>39</v>
      </c>
      <c r="E11" s="55" t="s">
        <v>40</v>
      </c>
      <c r="F11" s="55" t="s">
        <v>18</v>
      </c>
      <c r="G11" s="56" t="s">
        <v>20</v>
      </c>
      <c r="H11" s="56" t="s">
        <v>71</v>
      </c>
      <c r="I11" s="56" t="s">
        <v>96</v>
      </c>
      <c r="J11" s="56" t="s">
        <v>66</v>
      </c>
      <c r="K11" s="56" t="s">
        <v>19</v>
      </c>
      <c r="L11" s="55" t="s">
        <v>0</v>
      </c>
      <c r="M11" s="55" t="s">
        <v>95</v>
      </c>
      <c r="N11" s="55" t="s">
        <v>98</v>
      </c>
      <c r="O11" s="55" t="s">
        <v>99</v>
      </c>
      <c r="P11" s="57" t="s">
        <v>97</v>
      </c>
      <c r="Q11" s="58"/>
    </row>
    <row r="12" spans="1:17" s="1" customFormat="1" ht="15.6" customHeight="1" x14ac:dyDescent="0.25">
      <c r="A12" s="28">
        <v>1</v>
      </c>
      <c r="B12" s="33"/>
      <c r="C12" s="34"/>
      <c r="D12" s="35"/>
      <c r="E12" s="11" t="str">
        <f t="shared" ref="E12:E61" si="0">IF(NOT($Q12=""),$Q12,"")</f>
        <v/>
      </c>
      <c r="F12" s="6" t="str">
        <f>IFERROR(INDEX(Data!$D$9:$D$21,MATCH('Normal Delivery'!$C12,slot,0)),"")</f>
        <v/>
      </c>
      <c r="G12" s="36"/>
      <c r="H12" s="36"/>
      <c r="I12" s="36"/>
      <c r="J12" s="36"/>
      <c r="K12" s="37"/>
      <c r="L12" s="37"/>
      <c r="M12" s="36"/>
      <c r="N12" s="36"/>
      <c r="O12" s="36"/>
      <c r="P12" s="38"/>
      <c r="Q12" s="39"/>
    </row>
    <row r="13" spans="1:17" s="1" customFormat="1" ht="15.6" customHeight="1" x14ac:dyDescent="0.25">
      <c r="A13" s="29">
        <f>A12+1</f>
        <v>2</v>
      </c>
      <c r="B13" s="33"/>
      <c r="C13" s="34"/>
      <c r="D13" s="35"/>
      <c r="E13" s="11" t="str">
        <f t="shared" si="0"/>
        <v/>
      </c>
      <c r="F13" s="6" t="str">
        <f>IFERROR(INDEX(Data!$D$9:$D$21,MATCH('Normal Delivery'!$C13,slot,0)),"")</f>
        <v/>
      </c>
      <c r="G13" s="36"/>
      <c r="H13" s="36"/>
      <c r="I13" s="36"/>
      <c r="J13" s="36"/>
      <c r="K13" s="37"/>
      <c r="L13" s="37"/>
      <c r="M13" s="36"/>
      <c r="N13" s="36"/>
      <c r="O13" s="36"/>
      <c r="P13" s="38"/>
      <c r="Q13" s="39"/>
    </row>
    <row r="14" spans="1:17" s="1" customFormat="1" ht="15.6" customHeight="1" x14ac:dyDescent="0.25">
      <c r="A14" s="29">
        <f t="shared" ref="A14:A61" si="1">A13+1</f>
        <v>3</v>
      </c>
      <c r="B14" s="33"/>
      <c r="C14" s="34"/>
      <c r="D14" s="35"/>
      <c r="E14" s="11" t="str">
        <f t="shared" si="0"/>
        <v/>
      </c>
      <c r="F14" s="6" t="str">
        <f>IFERROR(INDEX(Data!$D$9:$D$21,MATCH('Normal Delivery'!$C14,slot,0)),"")</f>
        <v/>
      </c>
      <c r="G14" s="36"/>
      <c r="H14" s="36"/>
      <c r="I14" s="36"/>
      <c r="J14" s="36"/>
      <c r="K14" s="37"/>
      <c r="L14" s="37"/>
      <c r="M14" s="36"/>
      <c r="N14" s="36"/>
      <c r="O14" s="36"/>
      <c r="P14" s="38"/>
      <c r="Q14" s="39"/>
    </row>
    <row r="15" spans="1:17" s="1" customFormat="1" ht="15.6" customHeight="1" x14ac:dyDescent="0.25">
      <c r="A15" s="29">
        <f t="shared" si="1"/>
        <v>4</v>
      </c>
      <c r="B15" s="33"/>
      <c r="C15" s="34"/>
      <c r="D15" s="35"/>
      <c r="E15" s="11" t="str">
        <f t="shared" si="0"/>
        <v/>
      </c>
      <c r="F15" s="6" t="str">
        <f>IFERROR(INDEX(Data!$D$9:$D$21,MATCH('Normal Delivery'!$C15,slot,0)),"")</f>
        <v/>
      </c>
      <c r="G15" s="36"/>
      <c r="H15" s="36"/>
      <c r="I15" s="36"/>
      <c r="J15" s="36"/>
      <c r="K15" s="37"/>
      <c r="L15" s="37"/>
      <c r="M15" s="36"/>
      <c r="N15" s="36"/>
      <c r="O15" s="36"/>
      <c r="P15" s="38"/>
      <c r="Q15" s="39"/>
    </row>
    <row r="16" spans="1:17" s="1" customFormat="1" ht="15.6" customHeight="1" x14ac:dyDescent="0.25">
      <c r="A16" s="29">
        <f t="shared" si="1"/>
        <v>5</v>
      </c>
      <c r="B16" s="33"/>
      <c r="C16" s="34"/>
      <c r="D16" s="35"/>
      <c r="E16" s="11" t="str">
        <f t="shared" si="0"/>
        <v/>
      </c>
      <c r="F16" s="6" t="str">
        <f>IFERROR(INDEX(Data!$D$9:$D$21,MATCH('Normal Delivery'!$C16,slot,0)),"")</f>
        <v/>
      </c>
      <c r="G16" s="36"/>
      <c r="H16" s="36"/>
      <c r="I16" s="36"/>
      <c r="J16" s="36"/>
      <c r="K16" s="37"/>
      <c r="L16" s="37"/>
      <c r="M16" s="36"/>
      <c r="N16" s="36"/>
      <c r="O16" s="36"/>
      <c r="P16" s="38"/>
      <c r="Q16" s="39"/>
    </row>
    <row r="17" spans="1:17" s="1" customFormat="1" ht="15.6" customHeight="1" x14ac:dyDescent="0.25">
      <c r="A17" s="29">
        <f t="shared" si="1"/>
        <v>6</v>
      </c>
      <c r="B17" s="33"/>
      <c r="C17" s="34"/>
      <c r="D17" s="35"/>
      <c r="E17" s="11" t="str">
        <f t="shared" si="0"/>
        <v/>
      </c>
      <c r="F17" s="6" t="str">
        <f>IFERROR(INDEX(Data!$D$9:$D$21,MATCH('Normal Delivery'!$C17,slot,0)),"")</f>
        <v/>
      </c>
      <c r="G17" s="36"/>
      <c r="H17" s="36"/>
      <c r="I17" s="36"/>
      <c r="J17" s="36"/>
      <c r="K17" s="37"/>
      <c r="L17" s="37"/>
      <c r="M17" s="36"/>
      <c r="N17" s="36"/>
      <c r="O17" s="36"/>
      <c r="P17" s="38"/>
      <c r="Q17" s="39"/>
    </row>
    <row r="18" spans="1:17" s="1" customFormat="1" ht="15.6" customHeight="1" x14ac:dyDescent="0.25">
      <c r="A18" s="29">
        <f t="shared" si="1"/>
        <v>7</v>
      </c>
      <c r="B18" s="33"/>
      <c r="C18" s="34"/>
      <c r="D18" s="35"/>
      <c r="E18" s="11" t="str">
        <f t="shared" si="0"/>
        <v/>
      </c>
      <c r="F18" s="6" t="str">
        <f>IFERROR(INDEX(Data!$D$9:$D$21,MATCH('Normal Delivery'!$C18,slot,0)),"")</f>
        <v/>
      </c>
      <c r="G18" s="36"/>
      <c r="H18" s="36"/>
      <c r="I18" s="36"/>
      <c r="J18" s="36"/>
      <c r="K18" s="37"/>
      <c r="L18" s="37"/>
      <c r="M18" s="36"/>
      <c r="N18" s="36"/>
      <c r="O18" s="36"/>
      <c r="P18" s="38"/>
      <c r="Q18" s="39"/>
    </row>
    <row r="19" spans="1:17" s="1" customFormat="1" ht="15.6" customHeight="1" x14ac:dyDescent="0.25">
      <c r="A19" s="29">
        <f t="shared" si="1"/>
        <v>8</v>
      </c>
      <c r="B19" s="33"/>
      <c r="C19" s="34"/>
      <c r="D19" s="35"/>
      <c r="E19" s="11" t="str">
        <f t="shared" si="0"/>
        <v/>
      </c>
      <c r="F19" s="6" t="str">
        <f>IFERROR(INDEX(Data!$D$9:$D$21,MATCH('Normal Delivery'!$C19,slot,0)),"")</f>
        <v/>
      </c>
      <c r="G19" s="36"/>
      <c r="H19" s="36"/>
      <c r="I19" s="36"/>
      <c r="J19" s="36"/>
      <c r="K19" s="37"/>
      <c r="L19" s="37"/>
      <c r="M19" s="36"/>
      <c r="N19" s="36"/>
      <c r="O19" s="36"/>
      <c r="P19" s="38"/>
      <c r="Q19" s="39"/>
    </row>
    <row r="20" spans="1:17" s="1" customFormat="1" ht="15.6" customHeight="1" x14ac:dyDescent="0.25">
      <c r="A20" s="29">
        <f t="shared" si="1"/>
        <v>9</v>
      </c>
      <c r="B20" s="33"/>
      <c r="C20" s="34"/>
      <c r="D20" s="35"/>
      <c r="E20" s="11" t="str">
        <f t="shared" si="0"/>
        <v/>
      </c>
      <c r="F20" s="6" t="str">
        <f>IFERROR(INDEX(Data!$D$9:$D$21,MATCH('Normal Delivery'!$C20,slot,0)),"")</f>
        <v/>
      </c>
      <c r="G20" s="36"/>
      <c r="H20" s="36"/>
      <c r="I20" s="36"/>
      <c r="J20" s="36"/>
      <c r="K20" s="37"/>
      <c r="L20" s="37"/>
      <c r="M20" s="36"/>
      <c r="N20" s="36"/>
      <c r="O20" s="36"/>
      <c r="P20" s="38"/>
      <c r="Q20" s="39"/>
    </row>
    <row r="21" spans="1:17" s="1" customFormat="1" ht="15.6" customHeight="1" x14ac:dyDescent="0.25">
      <c r="A21" s="29">
        <f t="shared" si="1"/>
        <v>10</v>
      </c>
      <c r="B21" s="33"/>
      <c r="C21" s="34"/>
      <c r="D21" s="35"/>
      <c r="E21" s="11" t="str">
        <f t="shared" si="0"/>
        <v/>
      </c>
      <c r="F21" s="6" t="str">
        <f>IFERROR(INDEX(Data!$D$9:$D$21,MATCH('Normal Delivery'!$C21,slot,0)),"")</f>
        <v/>
      </c>
      <c r="G21" s="36"/>
      <c r="H21" s="36"/>
      <c r="I21" s="36"/>
      <c r="J21" s="36"/>
      <c r="K21" s="37"/>
      <c r="L21" s="37"/>
      <c r="M21" s="36"/>
      <c r="N21" s="36"/>
      <c r="O21" s="36"/>
      <c r="P21" s="38"/>
      <c r="Q21" s="39"/>
    </row>
    <row r="22" spans="1:17" ht="15.6" customHeight="1" x14ac:dyDescent="0.25">
      <c r="A22" s="29">
        <f t="shared" si="1"/>
        <v>11</v>
      </c>
      <c r="B22" s="33"/>
      <c r="C22" s="34"/>
      <c r="D22" s="35"/>
      <c r="E22" s="11" t="str">
        <f t="shared" si="0"/>
        <v/>
      </c>
      <c r="F22" s="6" t="str">
        <f>IFERROR(INDEX(Data!$D$9:$D$21,MATCH('Normal Delivery'!$C22,slot,0)),"")</f>
        <v/>
      </c>
      <c r="G22" s="40"/>
      <c r="H22" s="40"/>
      <c r="I22" s="40"/>
      <c r="J22" s="40"/>
      <c r="K22" s="37"/>
      <c r="L22" s="37"/>
      <c r="M22" s="40"/>
      <c r="N22" s="40"/>
      <c r="O22" s="40"/>
      <c r="P22" s="40"/>
      <c r="Q22" s="41"/>
    </row>
    <row r="23" spans="1:17" ht="15.6" customHeight="1" x14ac:dyDescent="0.25">
      <c r="A23" s="29">
        <f t="shared" si="1"/>
        <v>12</v>
      </c>
      <c r="B23" s="33"/>
      <c r="C23" s="34"/>
      <c r="D23" s="35"/>
      <c r="E23" s="11" t="str">
        <f t="shared" si="0"/>
        <v/>
      </c>
      <c r="F23" s="6" t="str">
        <f>IFERROR(INDEX(Data!$D$9:$D$21,MATCH('Normal Delivery'!$C23,slot,0)),"")</f>
        <v/>
      </c>
      <c r="G23" s="40"/>
      <c r="H23" s="40"/>
      <c r="I23" s="40"/>
      <c r="J23" s="40"/>
      <c r="K23" s="37"/>
      <c r="L23" s="37"/>
      <c r="M23" s="40"/>
      <c r="N23" s="40"/>
      <c r="O23" s="40"/>
      <c r="P23" s="40"/>
      <c r="Q23" s="41"/>
    </row>
    <row r="24" spans="1:17" ht="15.6" customHeight="1" x14ac:dyDescent="0.25">
      <c r="A24" s="29">
        <f t="shared" si="1"/>
        <v>13</v>
      </c>
      <c r="B24" s="33"/>
      <c r="C24" s="34"/>
      <c r="D24" s="35"/>
      <c r="E24" s="11" t="str">
        <f t="shared" si="0"/>
        <v/>
      </c>
      <c r="F24" s="6" t="str">
        <f>IFERROR(INDEX(Data!$D$9:$D$21,MATCH('Normal Delivery'!$C24,slot,0)),"")</f>
        <v/>
      </c>
      <c r="G24" s="40"/>
      <c r="H24" s="40"/>
      <c r="I24" s="40"/>
      <c r="J24" s="40"/>
      <c r="K24" s="37"/>
      <c r="L24" s="37"/>
      <c r="M24" s="40"/>
      <c r="N24" s="40"/>
      <c r="O24" s="40"/>
      <c r="P24" s="40"/>
      <c r="Q24" s="41"/>
    </row>
    <row r="25" spans="1:17" ht="15.6" customHeight="1" x14ac:dyDescent="0.25">
      <c r="A25" s="29">
        <f t="shared" si="1"/>
        <v>14</v>
      </c>
      <c r="B25" s="33"/>
      <c r="C25" s="34"/>
      <c r="D25" s="35"/>
      <c r="E25" s="11" t="str">
        <f t="shared" si="0"/>
        <v/>
      </c>
      <c r="F25" s="6" t="str">
        <f>IFERROR(INDEX(Data!$D$9:$D$21,MATCH('Normal Delivery'!$C25,slot,0)),"")</f>
        <v/>
      </c>
      <c r="G25" s="40"/>
      <c r="H25" s="40"/>
      <c r="I25" s="40"/>
      <c r="J25" s="40"/>
      <c r="K25" s="37"/>
      <c r="L25" s="37"/>
      <c r="M25" s="40"/>
      <c r="N25" s="40"/>
      <c r="O25" s="40"/>
      <c r="P25" s="40"/>
      <c r="Q25" s="41"/>
    </row>
    <row r="26" spans="1:17" ht="15.6" customHeight="1" x14ac:dyDescent="0.25">
      <c r="A26" s="29">
        <f t="shared" si="1"/>
        <v>15</v>
      </c>
      <c r="B26" s="33"/>
      <c r="C26" s="34"/>
      <c r="D26" s="35"/>
      <c r="E26" s="11" t="str">
        <f t="shared" si="0"/>
        <v/>
      </c>
      <c r="F26" s="6" t="str">
        <f>IFERROR(INDEX(Data!$D$9:$D$21,MATCH('Normal Delivery'!$C26,slot,0)),"")</f>
        <v/>
      </c>
      <c r="G26" s="40"/>
      <c r="H26" s="40"/>
      <c r="I26" s="40"/>
      <c r="J26" s="40"/>
      <c r="K26" s="37"/>
      <c r="L26" s="37"/>
      <c r="M26" s="40"/>
      <c r="N26" s="40"/>
      <c r="O26" s="40"/>
      <c r="P26" s="40"/>
      <c r="Q26" s="41"/>
    </row>
    <row r="27" spans="1:17" ht="15.6" customHeight="1" x14ac:dyDescent="0.25">
      <c r="A27" s="29">
        <f t="shared" si="1"/>
        <v>16</v>
      </c>
      <c r="B27" s="33"/>
      <c r="C27" s="34"/>
      <c r="D27" s="35"/>
      <c r="E27" s="11" t="str">
        <f t="shared" si="0"/>
        <v/>
      </c>
      <c r="F27" s="6" t="str">
        <f>IFERROR(INDEX(Data!$D$9:$D$21,MATCH('Normal Delivery'!$C27,slot,0)),"")</f>
        <v/>
      </c>
      <c r="G27" s="40"/>
      <c r="H27" s="40"/>
      <c r="I27" s="40"/>
      <c r="J27" s="40"/>
      <c r="K27" s="37"/>
      <c r="L27" s="37"/>
      <c r="M27" s="40"/>
      <c r="N27" s="40"/>
      <c r="O27" s="40"/>
      <c r="P27" s="40"/>
      <c r="Q27" s="41"/>
    </row>
    <row r="28" spans="1:17" ht="15.6" customHeight="1" x14ac:dyDescent="0.25">
      <c r="A28" s="29">
        <f t="shared" si="1"/>
        <v>17</v>
      </c>
      <c r="B28" s="33"/>
      <c r="C28" s="34"/>
      <c r="D28" s="35"/>
      <c r="E28" s="11" t="str">
        <f t="shared" si="0"/>
        <v/>
      </c>
      <c r="F28" s="6" t="str">
        <f>IFERROR(INDEX(Data!$D$9:$D$21,MATCH('Normal Delivery'!$C28,slot,0)),"")</f>
        <v/>
      </c>
      <c r="G28" s="40"/>
      <c r="H28" s="40"/>
      <c r="I28" s="40"/>
      <c r="J28" s="40"/>
      <c r="K28" s="37"/>
      <c r="L28" s="37"/>
      <c r="M28" s="40"/>
      <c r="N28" s="40"/>
      <c r="O28" s="40"/>
      <c r="P28" s="40"/>
      <c r="Q28" s="41"/>
    </row>
    <row r="29" spans="1:17" ht="15.6" customHeight="1" x14ac:dyDescent="0.25">
      <c r="A29" s="29">
        <f t="shared" si="1"/>
        <v>18</v>
      </c>
      <c r="B29" s="33"/>
      <c r="C29" s="34"/>
      <c r="D29" s="35"/>
      <c r="E29" s="11" t="str">
        <f t="shared" si="0"/>
        <v/>
      </c>
      <c r="F29" s="6" t="str">
        <f>IFERROR(INDEX(Data!$D$9:$D$21,MATCH('Normal Delivery'!$C29,slot,0)),"")</f>
        <v/>
      </c>
      <c r="G29" s="40"/>
      <c r="H29" s="40"/>
      <c r="I29" s="40"/>
      <c r="J29" s="40"/>
      <c r="K29" s="37"/>
      <c r="L29" s="37"/>
      <c r="M29" s="40"/>
      <c r="N29" s="40"/>
      <c r="O29" s="40"/>
      <c r="P29" s="40"/>
      <c r="Q29" s="41"/>
    </row>
    <row r="30" spans="1:17" ht="15.6" customHeight="1" x14ac:dyDescent="0.25">
      <c r="A30" s="29">
        <f t="shared" si="1"/>
        <v>19</v>
      </c>
      <c r="B30" s="33"/>
      <c r="C30" s="34"/>
      <c r="D30" s="35"/>
      <c r="E30" s="11" t="str">
        <f t="shared" si="0"/>
        <v/>
      </c>
      <c r="F30" s="6" t="str">
        <f>IFERROR(INDEX(Data!$D$9:$D$21,MATCH('Normal Delivery'!$C30,slot,0)),"")</f>
        <v/>
      </c>
      <c r="G30" s="40"/>
      <c r="H30" s="40"/>
      <c r="I30" s="40"/>
      <c r="J30" s="40"/>
      <c r="K30" s="37"/>
      <c r="L30" s="37"/>
      <c r="M30" s="40"/>
      <c r="N30" s="40"/>
      <c r="O30" s="40"/>
      <c r="P30" s="40"/>
      <c r="Q30" s="41"/>
    </row>
    <row r="31" spans="1:17" ht="15.6" customHeight="1" x14ac:dyDescent="0.25">
      <c r="A31" s="29">
        <f t="shared" si="1"/>
        <v>20</v>
      </c>
      <c r="B31" s="33"/>
      <c r="C31" s="34"/>
      <c r="D31" s="35"/>
      <c r="E31" s="11" t="str">
        <f t="shared" si="0"/>
        <v/>
      </c>
      <c r="F31" s="6" t="str">
        <f>IFERROR(INDEX(Data!$D$9:$D$21,MATCH('Normal Delivery'!$C31,slot,0)),"")</f>
        <v/>
      </c>
      <c r="G31" s="40"/>
      <c r="H31" s="40"/>
      <c r="I31" s="40"/>
      <c r="J31" s="40"/>
      <c r="K31" s="37"/>
      <c r="L31" s="37"/>
      <c r="M31" s="40"/>
      <c r="N31" s="40"/>
      <c r="O31" s="40"/>
      <c r="P31" s="40"/>
      <c r="Q31" s="41"/>
    </row>
    <row r="32" spans="1:17" ht="15.6" customHeight="1" x14ac:dyDescent="0.25">
      <c r="A32" s="29">
        <f t="shared" si="1"/>
        <v>21</v>
      </c>
      <c r="B32" s="33"/>
      <c r="C32" s="34"/>
      <c r="D32" s="35"/>
      <c r="E32" s="11" t="str">
        <f t="shared" si="0"/>
        <v/>
      </c>
      <c r="F32" s="6" t="str">
        <f>IFERROR(INDEX(Data!$D$9:$D$21,MATCH('Normal Delivery'!$C32,slot,0)),"")</f>
        <v/>
      </c>
      <c r="G32" s="40"/>
      <c r="H32" s="40"/>
      <c r="I32" s="40"/>
      <c r="J32" s="40"/>
      <c r="K32" s="37"/>
      <c r="L32" s="37"/>
      <c r="M32" s="40"/>
      <c r="N32" s="40"/>
      <c r="O32" s="40"/>
      <c r="P32" s="40"/>
      <c r="Q32" s="41"/>
    </row>
    <row r="33" spans="1:17" ht="15.6" customHeight="1" x14ac:dyDescent="0.25">
      <c r="A33" s="29">
        <f t="shared" si="1"/>
        <v>22</v>
      </c>
      <c r="B33" s="33"/>
      <c r="C33" s="34"/>
      <c r="D33" s="35"/>
      <c r="E33" s="11" t="str">
        <f t="shared" si="0"/>
        <v/>
      </c>
      <c r="F33" s="6" t="str">
        <f>IFERROR(INDEX(Data!$D$9:$D$21,MATCH('Normal Delivery'!$C33,slot,0)),"")</f>
        <v/>
      </c>
      <c r="G33" s="40"/>
      <c r="H33" s="40"/>
      <c r="I33" s="40"/>
      <c r="J33" s="40"/>
      <c r="K33" s="37"/>
      <c r="L33" s="37"/>
      <c r="M33" s="40"/>
      <c r="N33" s="40"/>
      <c r="O33" s="40"/>
      <c r="P33" s="40"/>
      <c r="Q33" s="41"/>
    </row>
    <row r="34" spans="1:17" ht="15.6" customHeight="1" x14ac:dyDescent="0.25">
      <c r="A34" s="29">
        <f t="shared" si="1"/>
        <v>23</v>
      </c>
      <c r="B34" s="33"/>
      <c r="C34" s="34"/>
      <c r="D34" s="35"/>
      <c r="E34" s="11" t="str">
        <f t="shared" si="0"/>
        <v/>
      </c>
      <c r="F34" s="6" t="str">
        <f>IFERROR(INDEX(Data!$D$9:$D$21,MATCH('Normal Delivery'!$C34,slot,0)),"")</f>
        <v/>
      </c>
      <c r="G34" s="40"/>
      <c r="H34" s="40"/>
      <c r="I34" s="40"/>
      <c r="J34" s="40"/>
      <c r="K34" s="37"/>
      <c r="L34" s="37"/>
      <c r="M34" s="40"/>
      <c r="N34" s="40"/>
      <c r="O34" s="40"/>
      <c r="P34" s="40"/>
      <c r="Q34" s="41"/>
    </row>
    <row r="35" spans="1:17" ht="15.6" customHeight="1" x14ac:dyDescent="0.25">
      <c r="A35" s="29">
        <f t="shared" si="1"/>
        <v>24</v>
      </c>
      <c r="B35" s="33"/>
      <c r="C35" s="34"/>
      <c r="D35" s="35"/>
      <c r="E35" s="11" t="str">
        <f t="shared" si="0"/>
        <v/>
      </c>
      <c r="F35" s="6" t="str">
        <f>IFERROR(INDEX(Data!$D$9:$D$21,MATCH('Normal Delivery'!$C35,slot,0)),"")</f>
        <v/>
      </c>
      <c r="G35" s="40"/>
      <c r="H35" s="40"/>
      <c r="I35" s="40"/>
      <c r="J35" s="40"/>
      <c r="K35" s="37"/>
      <c r="L35" s="37"/>
      <c r="M35" s="40"/>
      <c r="N35" s="40"/>
      <c r="O35" s="40"/>
      <c r="P35" s="40"/>
      <c r="Q35" s="41"/>
    </row>
    <row r="36" spans="1:17" ht="15.6" customHeight="1" x14ac:dyDescent="0.25">
      <c r="A36" s="29">
        <f t="shared" si="1"/>
        <v>25</v>
      </c>
      <c r="B36" s="33"/>
      <c r="C36" s="34"/>
      <c r="D36" s="35"/>
      <c r="E36" s="11" t="str">
        <f t="shared" si="0"/>
        <v/>
      </c>
      <c r="F36" s="6" t="str">
        <f>IFERROR(INDEX(Data!$D$9:$D$21,MATCH('Normal Delivery'!$C36,slot,0)),"")</f>
        <v/>
      </c>
      <c r="G36" s="40"/>
      <c r="H36" s="40"/>
      <c r="I36" s="40"/>
      <c r="J36" s="40"/>
      <c r="K36" s="37"/>
      <c r="L36" s="37"/>
      <c r="M36" s="40"/>
      <c r="N36" s="40"/>
      <c r="O36" s="40"/>
      <c r="P36" s="40"/>
      <c r="Q36" s="41"/>
    </row>
    <row r="37" spans="1:17" ht="15.6" customHeight="1" x14ac:dyDescent="0.25">
      <c r="A37" s="29">
        <f t="shared" si="1"/>
        <v>26</v>
      </c>
      <c r="B37" s="33"/>
      <c r="C37" s="34"/>
      <c r="D37" s="35"/>
      <c r="E37" s="11" t="str">
        <f t="shared" si="0"/>
        <v/>
      </c>
      <c r="F37" s="6" t="str">
        <f>IFERROR(INDEX(Data!$D$9:$D$21,MATCH('Normal Delivery'!$C37,slot,0)),"")</f>
        <v/>
      </c>
      <c r="G37" s="40"/>
      <c r="H37" s="40"/>
      <c r="I37" s="40"/>
      <c r="J37" s="40"/>
      <c r="K37" s="37"/>
      <c r="L37" s="37"/>
      <c r="M37" s="40"/>
      <c r="N37" s="40"/>
      <c r="O37" s="40"/>
      <c r="P37" s="40"/>
      <c r="Q37" s="41"/>
    </row>
    <row r="38" spans="1:17" ht="15.6" customHeight="1" x14ac:dyDescent="0.25">
      <c r="A38" s="29">
        <f t="shared" si="1"/>
        <v>27</v>
      </c>
      <c r="B38" s="33"/>
      <c r="C38" s="34"/>
      <c r="D38" s="35"/>
      <c r="E38" s="11" t="str">
        <f t="shared" si="0"/>
        <v/>
      </c>
      <c r="F38" s="6" t="str">
        <f>IFERROR(INDEX(Data!$D$9:$D$21,MATCH('Normal Delivery'!$C38,slot,0)),"")</f>
        <v/>
      </c>
      <c r="G38" s="40"/>
      <c r="H38" s="40"/>
      <c r="I38" s="40"/>
      <c r="J38" s="40"/>
      <c r="K38" s="37"/>
      <c r="L38" s="37"/>
      <c r="M38" s="40"/>
      <c r="N38" s="40"/>
      <c r="O38" s="40"/>
      <c r="P38" s="40"/>
      <c r="Q38" s="41"/>
    </row>
    <row r="39" spans="1:17" ht="15.6" customHeight="1" x14ac:dyDescent="0.25">
      <c r="A39" s="29">
        <f t="shared" si="1"/>
        <v>28</v>
      </c>
      <c r="B39" s="33"/>
      <c r="C39" s="34"/>
      <c r="D39" s="35"/>
      <c r="E39" s="11" t="str">
        <f t="shared" si="0"/>
        <v/>
      </c>
      <c r="F39" s="6" t="str">
        <f>IFERROR(INDEX(Data!$D$9:$D$21,MATCH('Normal Delivery'!$C39,slot,0)),"")</f>
        <v/>
      </c>
      <c r="G39" s="40"/>
      <c r="H39" s="40"/>
      <c r="I39" s="40"/>
      <c r="J39" s="40"/>
      <c r="K39" s="37"/>
      <c r="L39" s="37"/>
      <c r="M39" s="40"/>
      <c r="N39" s="40"/>
      <c r="O39" s="40"/>
      <c r="P39" s="40"/>
      <c r="Q39" s="41"/>
    </row>
    <row r="40" spans="1:17" ht="15.6" customHeight="1" x14ac:dyDescent="0.25">
      <c r="A40" s="29">
        <f t="shared" si="1"/>
        <v>29</v>
      </c>
      <c r="B40" s="33"/>
      <c r="C40" s="34"/>
      <c r="D40" s="35"/>
      <c r="E40" s="11" t="str">
        <f t="shared" si="0"/>
        <v/>
      </c>
      <c r="F40" s="6" t="str">
        <f>IFERROR(INDEX(Data!$D$9:$D$21,MATCH('Normal Delivery'!$C40,slot,0)),"")</f>
        <v/>
      </c>
      <c r="G40" s="40"/>
      <c r="H40" s="40"/>
      <c r="I40" s="40"/>
      <c r="J40" s="40"/>
      <c r="K40" s="37"/>
      <c r="L40" s="37"/>
      <c r="M40" s="40"/>
      <c r="N40" s="40"/>
      <c r="O40" s="40"/>
      <c r="P40" s="40"/>
      <c r="Q40" s="41"/>
    </row>
    <row r="41" spans="1:17" ht="15.6" customHeight="1" x14ac:dyDescent="0.25">
      <c r="A41" s="29">
        <f t="shared" si="1"/>
        <v>30</v>
      </c>
      <c r="B41" s="33"/>
      <c r="C41" s="34"/>
      <c r="D41" s="35"/>
      <c r="E41" s="11" t="str">
        <f t="shared" si="0"/>
        <v/>
      </c>
      <c r="F41" s="6" t="str">
        <f>IFERROR(INDEX(Data!$D$9:$D$21,MATCH('Normal Delivery'!$C41,slot,0)),"")</f>
        <v/>
      </c>
      <c r="G41" s="40"/>
      <c r="H41" s="40"/>
      <c r="I41" s="40"/>
      <c r="J41" s="40"/>
      <c r="K41" s="37"/>
      <c r="L41" s="37"/>
      <c r="M41" s="40"/>
      <c r="N41" s="40"/>
      <c r="O41" s="40"/>
      <c r="P41" s="40"/>
      <c r="Q41" s="41"/>
    </row>
    <row r="42" spans="1:17" ht="15.6" customHeight="1" x14ac:dyDescent="0.25">
      <c r="A42" s="29">
        <f t="shared" si="1"/>
        <v>31</v>
      </c>
      <c r="B42" s="33"/>
      <c r="C42" s="34"/>
      <c r="D42" s="35"/>
      <c r="E42" s="11" t="str">
        <f t="shared" si="0"/>
        <v/>
      </c>
      <c r="F42" s="6" t="str">
        <f>IFERROR(INDEX(Data!$D$9:$D$21,MATCH('Normal Delivery'!$C42,slot,0)),"")</f>
        <v/>
      </c>
      <c r="G42" s="40"/>
      <c r="H42" s="40"/>
      <c r="I42" s="40"/>
      <c r="J42" s="40"/>
      <c r="K42" s="37"/>
      <c r="L42" s="37"/>
      <c r="M42" s="40"/>
      <c r="N42" s="40"/>
      <c r="O42" s="40"/>
      <c r="P42" s="40"/>
      <c r="Q42" s="41"/>
    </row>
    <row r="43" spans="1:17" ht="15.6" customHeight="1" x14ac:dyDescent="0.25">
      <c r="A43" s="29">
        <f t="shared" si="1"/>
        <v>32</v>
      </c>
      <c r="B43" s="33"/>
      <c r="C43" s="34"/>
      <c r="D43" s="35"/>
      <c r="E43" s="11" t="str">
        <f t="shared" si="0"/>
        <v/>
      </c>
      <c r="F43" s="6" t="str">
        <f>IFERROR(INDEX(Data!$D$9:$D$21,MATCH('Normal Delivery'!$C43,slot,0)),"")</f>
        <v/>
      </c>
      <c r="G43" s="40"/>
      <c r="H43" s="40"/>
      <c r="I43" s="40"/>
      <c r="J43" s="40"/>
      <c r="K43" s="37"/>
      <c r="L43" s="37"/>
      <c r="M43" s="40"/>
      <c r="N43" s="40"/>
      <c r="O43" s="40"/>
      <c r="P43" s="40"/>
      <c r="Q43" s="41"/>
    </row>
    <row r="44" spans="1:17" ht="15.6" customHeight="1" x14ac:dyDescent="0.25">
      <c r="A44" s="29">
        <f t="shared" si="1"/>
        <v>33</v>
      </c>
      <c r="B44" s="33"/>
      <c r="C44" s="34"/>
      <c r="D44" s="35"/>
      <c r="E44" s="11" t="str">
        <f t="shared" si="0"/>
        <v/>
      </c>
      <c r="F44" s="6" t="str">
        <f>IFERROR(INDEX(Data!$D$9:$D$21,MATCH('Normal Delivery'!$C44,slot,0)),"")</f>
        <v/>
      </c>
      <c r="G44" s="40"/>
      <c r="H44" s="40"/>
      <c r="I44" s="40"/>
      <c r="J44" s="40"/>
      <c r="K44" s="37"/>
      <c r="L44" s="37"/>
      <c r="M44" s="40"/>
      <c r="N44" s="40"/>
      <c r="O44" s="40"/>
      <c r="P44" s="40"/>
      <c r="Q44" s="41"/>
    </row>
    <row r="45" spans="1:17" ht="15.6" customHeight="1" x14ac:dyDescent="0.25">
      <c r="A45" s="29">
        <f t="shared" si="1"/>
        <v>34</v>
      </c>
      <c r="B45" s="33"/>
      <c r="C45" s="34"/>
      <c r="D45" s="35"/>
      <c r="E45" s="11" t="str">
        <f t="shared" si="0"/>
        <v/>
      </c>
      <c r="F45" s="6" t="str">
        <f>IFERROR(INDEX(Data!$D$9:$D$21,MATCH('Normal Delivery'!$C45,slot,0)),"")</f>
        <v/>
      </c>
      <c r="G45" s="40"/>
      <c r="H45" s="40"/>
      <c r="I45" s="40"/>
      <c r="J45" s="40"/>
      <c r="K45" s="37"/>
      <c r="L45" s="37"/>
      <c r="M45" s="40"/>
      <c r="N45" s="40"/>
      <c r="O45" s="40"/>
      <c r="P45" s="40"/>
      <c r="Q45" s="41"/>
    </row>
    <row r="46" spans="1:17" ht="15.6" customHeight="1" x14ac:dyDescent="0.25">
      <c r="A46" s="29">
        <f t="shared" si="1"/>
        <v>35</v>
      </c>
      <c r="B46" s="33"/>
      <c r="C46" s="34"/>
      <c r="D46" s="35"/>
      <c r="E46" s="11" t="str">
        <f t="shared" si="0"/>
        <v/>
      </c>
      <c r="F46" s="6" t="str">
        <f>IFERROR(INDEX(Data!$D$9:$D$21,MATCH('Normal Delivery'!$C46,slot,0)),"")</f>
        <v/>
      </c>
      <c r="G46" s="40"/>
      <c r="H46" s="40"/>
      <c r="I46" s="40"/>
      <c r="J46" s="40"/>
      <c r="K46" s="37"/>
      <c r="L46" s="37"/>
      <c r="M46" s="40"/>
      <c r="N46" s="40"/>
      <c r="O46" s="40"/>
      <c r="P46" s="40"/>
      <c r="Q46" s="41"/>
    </row>
    <row r="47" spans="1:17" ht="15.6" customHeight="1" x14ac:dyDescent="0.25">
      <c r="A47" s="29">
        <f t="shared" si="1"/>
        <v>36</v>
      </c>
      <c r="B47" s="33"/>
      <c r="C47" s="34"/>
      <c r="D47" s="35"/>
      <c r="E47" s="11" t="str">
        <f t="shared" si="0"/>
        <v/>
      </c>
      <c r="F47" s="6" t="str">
        <f>IFERROR(INDEX(Data!$D$9:$D$21,MATCH('Normal Delivery'!$C47,slot,0)),"")</f>
        <v/>
      </c>
      <c r="G47" s="40"/>
      <c r="H47" s="40"/>
      <c r="I47" s="40"/>
      <c r="J47" s="40"/>
      <c r="K47" s="37"/>
      <c r="L47" s="37"/>
      <c r="M47" s="40"/>
      <c r="N47" s="40"/>
      <c r="O47" s="40"/>
      <c r="P47" s="40"/>
      <c r="Q47" s="41"/>
    </row>
    <row r="48" spans="1:17" ht="15.6" customHeight="1" x14ac:dyDescent="0.25">
      <c r="A48" s="29">
        <f t="shared" si="1"/>
        <v>37</v>
      </c>
      <c r="B48" s="33"/>
      <c r="C48" s="34"/>
      <c r="D48" s="35"/>
      <c r="E48" s="11" t="str">
        <f t="shared" si="0"/>
        <v/>
      </c>
      <c r="F48" s="6" t="str">
        <f>IFERROR(INDEX(Data!$D$9:$D$21,MATCH('Normal Delivery'!$C48,slot,0)),"")</f>
        <v/>
      </c>
      <c r="G48" s="40"/>
      <c r="H48" s="40"/>
      <c r="I48" s="40"/>
      <c r="J48" s="40"/>
      <c r="K48" s="37"/>
      <c r="L48" s="37"/>
      <c r="M48" s="40"/>
      <c r="N48" s="40"/>
      <c r="O48" s="40"/>
      <c r="P48" s="40"/>
      <c r="Q48" s="41"/>
    </row>
    <row r="49" spans="1:17" ht="15.6" customHeight="1" x14ac:dyDescent="0.25">
      <c r="A49" s="29">
        <f t="shared" si="1"/>
        <v>38</v>
      </c>
      <c r="B49" s="33"/>
      <c r="C49" s="34"/>
      <c r="D49" s="35"/>
      <c r="E49" s="11" t="str">
        <f t="shared" si="0"/>
        <v/>
      </c>
      <c r="F49" s="6" t="str">
        <f>IFERROR(INDEX(Data!$D$9:$D$21,MATCH('Normal Delivery'!$C49,slot,0)),"")</f>
        <v/>
      </c>
      <c r="G49" s="40"/>
      <c r="H49" s="40"/>
      <c r="I49" s="40"/>
      <c r="J49" s="40"/>
      <c r="K49" s="37"/>
      <c r="L49" s="37"/>
      <c r="M49" s="40"/>
      <c r="N49" s="40"/>
      <c r="O49" s="40"/>
      <c r="P49" s="40"/>
      <c r="Q49" s="41"/>
    </row>
    <row r="50" spans="1:17" ht="15.6" customHeight="1" x14ac:dyDescent="0.25">
      <c r="A50" s="29">
        <f t="shared" si="1"/>
        <v>39</v>
      </c>
      <c r="B50" s="33"/>
      <c r="C50" s="34"/>
      <c r="D50" s="35"/>
      <c r="E50" s="11" t="str">
        <f t="shared" si="0"/>
        <v/>
      </c>
      <c r="F50" s="6" t="str">
        <f>IFERROR(INDEX(Data!$D$9:$D$21,MATCH('Normal Delivery'!$C50,slot,0)),"")</f>
        <v/>
      </c>
      <c r="G50" s="40"/>
      <c r="H50" s="40"/>
      <c r="I50" s="40"/>
      <c r="J50" s="40"/>
      <c r="K50" s="37"/>
      <c r="L50" s="37"/>
      <c r="M50" s="40"/>
      <c r="N50" s="40"/>
      <c r="O50" s="40"/>
      <c r="P50" s="40"/>
      <c r="Q50" s="41"/>
    </row>
    <row r="51" spans="1:17" ht="15.6" customHeight="1" x14ac:dyDescent="0.25">
      <c r="A51" s="29">
        <f t="shared" si="1"/>
        <v>40</v>
      </c>
      <c r="B51" s="33"/>
      <c r="C51" s="34"/>
      <c r="D51" s="35"/>
      <c r="E51" s="11" t="str">
        <f t="shared" si="0"/>
        <v/>
      </c>
      <c r="F51" s="6" t="str">
        <f>IFERROR(INDEX(Data!$D$9:$D$21,MATCH('Normal Delivery'!$C51,slot,0)),"")</f>
        <v/>
      </c>
      <c r="G51" s="40"/>
      <c r="H51" s="40"/>
      <c r="I51" s="40"/>
      <c r="J51" s="40"/>
      <c r="K51" s="37"/>
      <c r="L51" s="37"/>
      <c r="M51" s="40"/>
      <c r="N51" s="40"/>
      <c r="O51" s="40"/>
      <c r="P51" s="40"/>
      <c r="Q51" s="41"/>
    </row>
    <row r="52" spans="1:17" ht="15.6" customHeight="1" x14ac:dyDescent="0.25">
      <c r="A52" s="29">
        <f t="shared" si="1"/>
        <v>41</v>
      </c>
      <c r="B52" s="33"/>
      <c r="C52" s="34"/>
      <c r="D52" s="35"/>
      <c r="E52" s="11" t="str">
        <f t="shared" si="0"/>
        <v/>
      </c>
      <c r="F52" s="6" t="str">
        <f>IFERROR(INDEX(Data!$D$9:$D$21,MATCH('Normal Delivery'!$C52,slot,0)),"")</f>
        <v/>
      </c>
      <c r="G52" s="40"/>
      <c r="H52" s="40"/>
      <c r="I52" s="40"/>
      <c r="J52" s="40"/>
      <c r="K52" s="37"/>
      <c r="L52" s="37"/>
      <c r="M52" s="40"/>
      <c r="N52" s="40"/>
      <c r="O52" s="40"/>
      <c r="P52" s="40"/>
      <c r="Q52" s="41"/>
    </row>
    <row r="53" spans="1:17" ht="15.6" customHeight="1" x14ac:dyDescent="0.25">
      <c r="A53" s="29">
        <f t="shared" si="1"/>
        <v>42</v>
      </c>
      <c r="B53" s="33"/>
      <c r="C53" s="34"/>
      <c r="D53" s="35"/>
      <c r="E53" s="11" t="str">
        <f t="shared" si="0"/>
        <v/>
      </c>
      <c r="F53" s="6" t="str">
        <f>IFERROR(INDEX(Data!$D$9:$D$21,MATCH('Normal Delivery'!$C53,slot,0)),"")</f>
        <v/>
      </c>
      <c r="G53" s="40"/>
      <c r="H53" s="40"/>
      <c r="I53" s="40"/>
      <c r="J53" s="40"/>
      <c r="K53" s="37"/>
      <c r="L53" s="37"/>
      <c r="M53" s="40"/>
      <c r="N53" s="40"/>
      <c r="O53" s="40"/>
      <c r="P53" s="40"/>
      <c r="Q53" s="41"/>
    </row>
    <row r="54" spans="1:17" ht="15.6" customHeight="1" x14ac:dyDescent="0.25">
      <c r="A54" s="29">
        <f t="shared" si="1"/>
        <v>43</v>
      </c>
      <c r="B54" s="33"/>
      <c r="C54" s="34"/>
      <c r="D54" s="35"/>
      <c r="E54" s="11" t="str">
        <f t="shared" si="0"/>
        <v/>
      </c>
      <c r="F54" s="6" t="str">
        <f>IFERROR(INDEX(Data!$D$9:$D$21,MATCH('Normal Delivery'!$C54,slot,0)),"")</f>
        <v/>
      </c>
      <c r="G54" s="40"/>
      <c r="H54" s="40"/>
      <c r="I54" s="40"/>
      <c r="J54" s="40"/>
      <c r="K54" s="37"/>
      <c r="L54" s="37"/>
      <c r="M54" s="40"/>
      <c r="N54" s="40"/>
      <c r="O54" s="40"/>
      <c r="P54" s="40"/>
      <c r="Q54" s="41"/>
    </row>
    <row r="55" spans="1:17" ht="15.6" customHeight="1" x14ac:dyDescent="0.25">
      <c r="A55" s="29">
        <f t="shared" si="1"/>
        <v>44</v>
      </c>
      <c r="B55" s="33"/>
      <c r="C55" s="34"/>
      <c r="D55" s="35"/>
      <c r="E55" s="11" t="str">
        <f t="shared" si="0"/>
        <v/>
      </c>
      <c r="F55" s="6" t="str">
        <f>IFERROR(INDEX(Data!$D$9:$D$21,MATCH('Normal Delivery'!$C55,slot,0)),"")</f>
        <v/>
      </c>
      <c r="G55" s="40"/>
      <c r="H55" s="40"/>
      <c r="I55" s="40"/>
      <c r="J55" s="40"/>
      <c r="K55" s="37"/>
      <c r="L55" s="37"/>
      <c r="M55" s="40"/>
      <c r="N55" s="40"/>
      <c r="O55" s="40"/>
      <c r="P55" s="40"/>
      <c r="Q55" s="41"/>
    </row>
    <row r="56" spans="1:17" ht="15.6" customHeight="1" x14ac:dyDescent="0.25">
      <c r="A56" s="29">
        <f t="shared" si="1"/>
        <v>45</v>
      </c>
      <c r="B56" s="33"/>
      <c r="C56" s="34"/>
      <c r="D56" s="35"/>
      <c r="E56" s="11" t="str">
        <f t="shared" si="0"/>
        <v/>
      </c>
      <c r="F56" s="6" t="str">
        <f>IFERROR(INDEX(Data!$D$9:$D$21,MATCH('Normal Delivery'!$C56,slot,0)),"")</f>
        <v/>
      </c>
      <c r="G56" s="40"/>
      <c r="H56" s="40"/>
      <c r="I56" s="40"/>
      <c r="J56" s="40"/>
      <c r="K56" s="37"/>
      <c r="L56" s="37"/>
      <c r="M56" s="40"/>
      <c r="N56" s="40"/>
      <c r="O56" s="40"/>
      <c r="P56" s="40"/>
      <c r="Q56" s="41"/>
    </row>
    <row r="57" spans="1:17" ht="15.6" customHeight="1" x14ac:dyDescent="0.25">
      <c r="A57" s="29">
        <f t="shared" si="1"/>
        <v>46</v>
      </c>
      <c r="B57" s="33"/>
      <c r="C57" s="34"/>
      <c r="D57" s="35"/>
      <c r="E57" s="11" t="str">
        <f t="shared" si="0"/>
        <v/>
      </c>
      <c r="F57" s="6" t="str">
        <f>IFERROR(INDEX(Data!$D$9:$D$21,MATCH('Normal Delivery'!$C57,slot,0)),"")</f>
        <v/>
      </c>
      <c r="G57" s="40"/>
      <c r="H57" s="40"/>
      <c r="I57" s="40"/>
      <c r="J57" s="40"/>
      <c r="K57" s="37"/>
      <c r="L57" s="37"/>
      <c r="M57" s="40"/>
      <c r="N57" s="40"/>
      <c r="O57" s="40"/>
      <c r="P57" s="40"/>
      <c r="Q57" s="41"/>
    </row>
    <row r="58" spans="1:17" ht="15.6" customHeight="1" x14ac:dyDescent="0.25">
      <c r="A58" s="29">
        <f t="shared" si="1"/>
        <v>47</v>
      </c>
      <c r="B58" s="33"/>
      <c r="C58" s="34"/>
      <c r="D58" s="35"/>
      <c r="E58" s="11" t="str">
        <f t="shared" si="0"/>
        <v/>
      </c>
      <c r="F58" s="6" t="str">
        <f>IFERROR(INDEX(Data!$D$9:$D$21,MATCH('Normal Delivery'!$C58,slot,0)),"")</f>
        <v/>
      </c>
      <c r="G58" s="40"/>
      <c r="H58" s="40"/>
      <c r="I58" s="40"/>
      <c r="J58" s="40"/>
      <c r="K58" s="37"/>
      <c r="L58" s="37"/>
      <c r="M58" s="40"/>
      <c r="N58" s="40"/>
      <c r="O58" s="40"/>
      <c r="P58" s="40"/>
      <c r="Q58" s="41"/>
    </row>
    <row r="59" spans="1:17" ht="15.6" customHeight="1" x14ac:dyDescent="0.25">
      <c r="A59" s="29">
        <f t="shared" si="1"/>
        <v>48</v>
      </c>
      <c r="B59" s="33"/>
      <c r="C59" s="34"/>
      <c r="D59" s="35"/>
      <c r="E59" s="11" t="str">
        <f t="shared" si="0"/>
        <v/>
      </c>
      <c r="F59" s="6" t="str">
        <f>IFERROR(INDEX(Data!$D$9:$D$21,MATCH('Normal Delivery'!$C59,slot,0)),"")</f>
        <v/>
      </c>
      <c r="G59" s="40"/>
      <c r="H59" s="40"/>
      <c r="I59" s="40"/>
      <c r="J59" s="40"/>
      <c r="K59" s="37"/>
      <c r="L59" s="37"/>
      <c r="M59" s="40"/>
      <c r="N59" s="40"/>
      <c r="O59" s="40"/>
      <c r="P59" s="40"/>
      <c r="Q59" s="41"/>
    </row>
    <row r="60" spans="1:17" ht="15.6" customHeight="1" x14ac:dyDescent="0.25">
      <c r="A60" s="29">
        <f t="shared" si="1"/>
        <v>49</v>
      </c>
      <c r="B60" s="33"/>
      <c r="C60" s="34"/>
      <c r="D60" s="35"/>
      <c r="E60" s="11" t="str">
        <f t="shared" si="0"/>
        <v/>
      </c>
      <c r="F60" s="6" t="str">
        <f>IFERROR(INDEX(Data!$D$9:$D$21,MATCH('Normal Delivery'!$C60,slot,0)),"")</f>
        <v/>
      </c>
      <c r="G60" s="40"/>
      <c r="H60" s="40"/>
      <c r="I60" s="40"/>
      <c r="J60" s="40"/>
      <c r="K60" s="37"/>
      <c r="L60" s="37"/>
      <c r="M60" s="40"/>
      <c r="N60" s="40"/>
      <c r="O60" s="40"/>
      <c r="P60" s="40"/>
      <c r="Q60" s="41"/>
    </row>
    <row r="61" spans="1:17" ht="15.6" customHeight="1" x14ac:dyDescent="0.25">
      <c r="A61" s="29">
        <f t="shared" si="1"/>
        <v>50</v>
      </c>
      <c r="B61" s="33"/>
      <c r="C61" s="34"/>
      <c r="D61" s="35"/>
      <c r="E61" s="11" t="str">
        <f t="shared" si="0"/>
        <v/>
      </c>
      <c r="F61" s="6" t="str">
        <f>IFERROR(INDEX(Data!$D$9:$D$21,MATCH('Normal Delivery'!$C61,slot,0)),"")</f>
        <v/>
      </c>
      <c r="G61" s="40"/>
      <c r="H61" s="40"/>
      <c r="I61" s="40"/>
      <c r="J61" s="40"/>
      <c r="K61" s="37"/>
      <c r="L61" s="37"/>
      <c r="M61" s="40"/>
      <c r="N61" s="40"/>
      <c r="O61" s="40"/>
      <c r="P61" s="40"/>
      <c r="Q61" s="41"/>
    </row>
    <row r="62" spans="1:17" x14ac:dyDescent="0.25">
      <c r="A62" s="24"/>
      <c r="P62" s="25"/>
    </row>
    <row r="63" spans="1:17" x14ac:dyDescent="0.25">
      <c r="A63" s="24"/>
      <c r="B63" s="8" t="s">
        <v>36</v>
      </c>
      <c r="J63" s="13" t="s">
        <v>42</v>
      </c>
      <c r="K63" s="16" t="s">
        <v>43</v>
      </c>
      <c r="L63" s="12"/>
      <c r="P63" s="25"/>
    </row>
    <row r="64" spans="1:17" x14ac:dyDescent="0.25">
      <c r="A64" s="24"/>
      <c r="B64" s="8" t="s">
        <v>37</v>
      </c>
      <c r="J64" s="14"/>
      <c r="K64" s="17" t="s">
        <v>44</v>
      </c>
      <c r="L64" s="12"/>
      <c r="P64" s="25"/>
    </row>
    <row r="65" spans="1:16" x14ac:dyDescent="0.25">
      <c r="A65" s="24"/>
      <c r="B65" s="8" t="s">
        <v>38</v>
      </c>
      <c r="J65" s="15"/>
      <c r="K65" s="18" t="s">
        <v>45</v>
      </c>
      <c r="L65" s="12"/>
      <c r="P65" s="25"/>
    </row>
    <row r="66" spans="1:16" x14ac:dyDescent="0.25">
      <c r="A66" s="24"/>
      <c r="B66" s="8" t="s">
        <v>41</v>
      </c>
      <c r="P66" s="25"/>
    </row>
    <row r="67" spans="1:16" x14ac:dyDescent="0.25">
      <c r="A67" s="24"/>
      <c r="B67" s="8"/>
      <c r="P67" s="25"/>
    </row>
    <row r="68" spans="1:16" x14ac:dyDescent="0.25">
      <c r="A68" s="24"/>
      <c r="B68" s="9" t="s">
        <v>26</v>
      </c>
      <c r="P68" s="25"/>
    </row>
    <row r="69" spans="1:16" x14ac:dyDescent="0.25">
      <c r="A69" s="24"/>
      <c r="B69" s="10" t="s">
        <v>27</v>
      </c>
      <c r="P69" s="25"/>
    </row>
    <row r="70" spans="1:16" x14ac:dyDescent="0.25">
      <c r="A70" s="24"/>
      <c r="B70" s="10" t="s">
        <v>28</v>
      </c>
      <c r="P70" s="25"/>
    </row>
    <row r="71" spans="1:16" x14ac:dyDescent="0.25">
      <c r="A71" s="24"/>
      <c r="B71" s="10" t="s">
        <v>33</v>
      </c>
      <c r="P71" s="25"/>
    </row>
    <row r="72" spans="1:16" x14ac:dyDescent="0.25">
      <c r="A72" s="30"/>
      <c r="B72" s="44" t="s">
        <v>68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2"/>
    </row>
  </sheetData>
  <sheetProtection algorithmName="SHA-512" hashValue="1yTmkuN+zVzMhKI4enrpqeG5fR0QOyBX1zuwZJN4fi9z8Mq8bF0BXFpeD6fSCrC6yL7/ujsGnBHuCT0ueaLoRQ==" saltValue="jLhZT09TSkRJhNWOBFRBmA==" spinCount="100000" sheet="1" objects="1" scenarios="1"/>
  <mergeCells count="2">
    <mergeCell ref="A10:P10"/>
    <mergeCell ref="Q10:Q11"/>
  </mergeCells>
  <conditionalFormatting sqref="D12:D61">
    <cfRule type="expression" dxfId="3" priority="1">
      <formula>$D12&lt;($E12+1)</formula>
    </cfRule>
    <cfRule type="expression" dxfId="2" priority="3">
      <formula>($D12&gt;$E12)</formula>
    </cfRule>
  </conditionalFormatting>
  <dataValidations count="3">
    <dataValidation type="list" allowBlank="1" showInputMessage="1" showErrorMessage="1" sqref="C12:C61" xr:uid="{00000000-0002-0000-0000-000000000000}">
      <formula1>slot</formula1>
    </dataValidation>
    <dataValidation type="list" allowBlank="1" showInputMessage="1" showErrorMessage="1" sqref="L12:L61" xr:uid="{00000000-0002-0000-0000-000001000000}">
      <formula1>cargo</formula1>
    </dataValidation>
    <dataValidation type="list" allowBlank="1" showInputMessage="1" showErrorMessage="1" sqref="K12:K61" xr:uid="{00000000-0002-0000-0000-000002000000}">
      <formula1>imex</formula1>
    </dataValidation>
  </dataValidations>
  <pageMargins left="0.7" right="0.7" top="0.75" bottom="0.75" header="0.3" footer="0.3"/>
  <pageSetup scale="3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72"/>
  <sheetViews>
    <sheetView view="pageBreakPreview" topLeftCell="A3" zoomScaleNormal="100" zoomScaleSheetLayoutView="100" workbookViewId="0">
      <selection activeCell="O16" sqref="O16"/>
    </sheetView>
  </sheetViews>
  <sheetFormatPr defaultRowHeight="15" x14ac:dyDescent="0.25"/>
  <cols>
    <col min="1" max="1" width="4.28515625" customWidth="1"/>
    <col min="2" max="2" width="13.140625" customWidth="1"/>
    <col min="3" max="3" width="15.42578125" customWidth="1"/>
    <col min="4" max="4" width="10.7109375" customWidth="1"/>
    <col min="5" max="5" width="18.28515625" customWidth="1"/>
    <col min="6" max="6" width="43.7109375" customWidth="1"/>
    <col min="7" max="9" width="26.28515625" customWidth="1"/>
    <col min="10" max="10" width="37.42578125" customWidth="1"/>
    <col min="11" max="11" width="14.42578125" bestFit="1" customWidth="1"/>
    <col min="12" max="12" width="35.28515625" bestFit="1" customWidth="1"/>
    <col min="13" max="13" width="22.140625" customWidth="1"/>
    <col min="14" max="15" width="35.7109375" customWidth="1"/>
    <col min="16" max="16" width="46.28515625" customWidth="1"/>
    <col min="17" max="17" width="17.85546875" customWidth="1"/>
  </cols>
  <sheetData>
    <row r="1" spans="1:17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7" x14ac:dyDescent="0.25">
      <c r="A2" s="24"/>
      <c r="P2" s="25"/>
    </row>
    <row r="3" spans="1:17" x14ac:dyDescent="0.25">
      <c r="A3" s="24"/>
      <c r="P3" s="25"/>
    </row>
    <row r="4" spans="1:17" x14ac:dyDescent="0.25">
      <c r="A4" s="24"/>
      <c r="P4" s="25"/>
    </row>
    <row r="5" spans="1:17" x14ac:dyDescent="0.25">
      <c r="A5" s="24"/>
      <c r="P5" s="25"/>
    </row>
    <row r="6" spans="1:17" x14ac:dyDescent="0.25">
      <c r="A6" s="24"/>
      <c r="P6" s="25"/>
    </row>
    <row r="7" spans="1:17" x14ac:dyDescent="0.25">
      <c r="A7" s="24"/>
      <c r="P7" s="25"/>
    </row>
    <row r="8" spans="1:17" x14ac:dyDescent="0.25">
      <c r="A8" s="24"/>
      <c r="P8" s="25"/>
    </row>
    <row r="9" spans="1:17" x14ac:dyDescent="0.25">
      <c r="A9" s="24"/>
      <c r="P9" s="25"/>
    </row>
    <row r="10" spans="1:17" ht="35.25" customHeight="1" x14ac:dyDescent="0.25">
      <c r="A10" s="46" t="s">
        <v>35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  <c r="Q10" s="49" t="s">
        <v>67</v>
      </c>
    </row>
    <row r="11" spans="1:17" ht="32.25" customHeight="1" x14ac:dyDescent="0.25">
      <c r="A11" s="26" t="s">
        <v>1</v>
      </c>
      <c r="B11" s="7" t="s">
        <v>32</v>
      </c>
      <c r="C11" s="7" t="s">
        <v>16</v>
      </c>
      <c r="D11" s="7" t="s">
        <v>39</v>
      </c>
      <c r="E11" s="7" t="s">
        <v>40</v>
      </c>
      <c r="F11" s="7" t="s">
        <v>18</v>
      </c>
      <c r="G11" s="5" t="s">
        <v>20</v>
      </c>
      <c r="H11" s="5" t="s">
        <v>71</v>
      </c>
      <c r="I11" s="5" t="s">
        <v>100</v>
      </c>
      <c r="J11" s="5" t="s">
        <v>66</v>
      </c>
      <c r="K11" s="5" t="s">
        <v>19</v>
      </c>
      <c r="L11" s="7" t="s">
        <v>0</v>
      </c>
      <c r="M11" s="7" t="s">
        <v>29</v>
      </c>
      <c r="N11" s="7" t="s">
        <v>98</v>
      </c>
      <c r="O11" s="7" t="s">
        <v>99</v>
      </c>
      <c r="P11" s="27" t="s">
        <v>97</v>
      </c>
      <c r="Q11" s="49"/>
    </row>
    <row r="12" spans="1:17" s="1" customFormat="1" ht="15.6" customHeight="1" x14ac:dyDescent="0.25">
      <c r="A12" s="42">
        <v>1</v>
      </c>
      <c r="B12" s="33"/>
      <c r="C12" s="34"/>
      <c r="D12" s="19"/>
      <c r="E12" s="20" t="str">
        <f>IF(NOT($Q12=""),$Q12,"")</f>
        <v/>
      </c>
      <c r="F12" s="6" t="str">
        <f>IF(NOT(C12=""),"Weekend / Holiday Overtime Applicable  (1)","")</f>
        <v/>
      </c>
      <c r="G12" s="36"/>
      <c r="H12" s="36"/>
      <c r="I12" s="36"/>
      <c r="J12" s="36"/>
      <c r="K12" s="37"/>
      <c r="L12" s="37"/>
      <c r="M12" s="36"/>
      <c r="N12" s="36"/>
      <c r="O12" s="36"/>
      <c r="P12" s="38"/>
      <c r="Q12" s="39"/>
    </row>
    <row r="13" spans="1:17" s="1" customFormat="1" ht="15.6" customHeight="1" x14ac:dyDescent="0.25">
      <c r="A13" s="43">
        <f>A12+1</f>
        <v>2</v>
      </c>
      <c r="B13" s="33"/>
      <c r="C13" s="34"/>
      <c r="D13" s="19"/>
      <c r="E13" s="20" t="str">
        <f t="shared" ref="E13:E61" si="0">IF(NOT($Q13=""),$Q13,"")</f>
        <v/>
      </c>
      <c r="F13" s="6" t="str">
        <f t="shared" ref="F13:F61" si="1">IF(NOT(C13=""),"Weekend / Holiday Overtime Applicable  (1)","")</f>
        <v/>
      </c>
      <c r="G13" s="36"/>
      <c r="H13" s="36"/>
      <c r="I13" s="36"/>
      <c r="J13" s="36"/>
      <c r="K13" s="37"/>
      <c r="L13" s="37"/>
      <c r="M13" s="36"/>
      <c r="N13" s="36"/>
      <c r="O13" s="36"/>
      <c r="P13" s="38"/>
      <c r="Q13" s="39"/>
    </row>
    <row r="14" spans="1:17" s="1" customFormat="1" ht="15.6" customHeight="1" x14ac:dyDescent="0.25">
      <c r="A14" s="43">
        <f t="shared" ref="A14:A61" si="2">A13+1</f>
        <v>3</v>
      </c>
      <c r="B14" s="33"/>
      <c r="C14" s="34"/>
      <c r="D14" s="19"/>
      <c r="E14" s="20" t="str">
        <f t="shared" si="0"/>
        <v/>
      </c>
      <c r="F14" s="6" t="str">
        <f t="shared" si="1"/>
        <v/>
      </c>
      <c r="G14" s="36"/>
      <c r="H14" s="36"/>
      <c r="I14" s="36"/>
      <c r="J14" s="36"/>
      <c r="K14" s="37"/>
      <c r="L14" s="37"/>
      <c r="M14" s="36"/>
      <c r="N14" s="36"/>
      <c r="O14" s="36"/>
      <c r="P14" s="38"/>
      <c r="Q14" s="39"/>
    </row>
    <row r="15" spans="1:17" s="1" customFormat="1" ht="15.6" customHeight="1" x14ac:dyDescent="0.25">
      <c r="A15" s="43">
        <f t="shared" si="2"/>
        <v>4</v>
      </c>
      <c r="B15" s="33"/>
      <c r="C15" s="34"/>
      <c r="D15" s="19"/>
      <c r="E15" s="20" t="str">
        <f t="shared" si="0"/>
        <v/>
      </c>
      <c r="F15" s="6" t="str">
        <f t="shared" si="1"/>
        <v/>
      </c>
      <c r="G15" s="36"/>
      <c r="H15" s="36"/>
      <c r="I15" s="36"/>
      <c r="J15" s="36"/>
      <c r="K15" s="37"/>
      <c r="L15" s="37"/>
      <c r="M15" s="36"/>
      <c r="N15" s="36"/>
      <c r="O15" s="36"/>
      <c r="P15" s="38"/>
      <c r="Q15" s="39"/>
    </row>
    <row r="16" spans="1:17" s="1" customFormat="1" ht="15.6" customHeight="1" x14ac:dyDescent="0.25">
      <c r="A16" s="43">
        <f t="shared" si="2"/>
        <v>5</v>
      </c>
      <c r="B16" s="33"/>
      <c r="C16" s="34"/>
      <c r="D16" s="19"/>
      <c r="E16" s="20" t="str">
        <f t="shared" si="0"/>
        <v/>
      </c>
      <c r="F16" s="6" t="str">
        <f t="shared" si="1"/>
        <v/>
      </c>
      <c r="G16" s="36"/>
      <c r="H16" s="36"/>
      <c r="I16" s="36"/>
      <c r="J16" s="36"/>
      <c r="K16" s="37"/>
      <c r="L16" s="37"/>
      <c r="M16" s="36"/>
      <c r="N16" s="36"/>
      <c r="O16" s="36"/>
      <c r="P16" s="38"/>
      <c r="Q16" s="39"/>
    </row>
    <row r="17" spans="1:17" s="1" customFormat="1" ht="15.6" customHeight="1" x14ac:dyDescent="0.25">
      <c r="A17" s="43">
        <f t="shared" si="2"/>
        <v>6</v>
      </c>
      <c r="B17" s="33"/>
      <c r="C17" s="34"/>
      <c r="D17" s="19"/>
      <c r="E17" s="20" t="str">
        <f t="shared" si="0"/>
        <v/>
      </c>
      <c r="F17" s="6" t="str">
        <f t="shared" si="1"/>
        <v/>
      </c>
      <c r="G17" s="36"/>
      <c r="H17" s="36"/>
      <c r="I17" s="36"/>
      <c r="J17" s="36"/>
      <c r="K17" s="37"/>
      <c r="L17" s="37"/>
      <c r="M17" s="36"/>
      <c r="N17" s="36"/>
      <c r="O17" s="36"/>
      <c r="P17" s="38"/>
      <c r="Q17" s="39"/>
    </row>
    <row r="18" spans="1:17" s="1" customFormat="1" ht="15.6" customHeight="1" x14ac:dyDescent="0.25">
      <c r="A18" s="43">
        <f t="shared" si="2"/>
        <v>7</v>
      </c>
      <c r="B18" s="33"/>
      <c r="C18" s="34"/>
      <c r="D18" s="19"/>
      <c r="E18" s="20" t="str">
        <f t="shared" si="0"/>
        <v/>
      </c>
      <c r="F18" s="6" t="str">
        <f t="shared" si="1"/>
        <v/>
      </c>
      <c r="G18" s="36"/>
      <c r="H18" s="36"/>
      <c r="I18" s="36"/>
      <c r="J18" s="36"/>
      <c r="K18" s="37"/>
      <c r="L18" s="37"/>
      <c r="M18" s="36"/>
      <c r="N18" s="36"/>
      <c r="O18" s="36"/>
      <c r="P18" s="38"/>
      <c r="Q18" s="39"/>
    </row>
    <row r="19" spans="1:17" s="1" customFormat="1" ht="15.6" customHeight="1" x14ac:dyDescent="0.25">
      <c r="A19" s="43">
        <f t="shared" si="2"/>
        <v>8</v>
      </c>
      <c r="B19" s="33"/>
      <c r="C19" s="34"/>
      <c r="D19" s="19"/>
      <c r="E19" s="20" t="str">
        <f t="shared" si="0"/>
        <v/>
      </c>
      <c r="F19" s="6" t="str">
        <f t="shared" si="1"/>
        <v/>
      </c>
      <c r="G19" s="36"/>
      <c r="H19" s="36"/>
      <c r="I19" s="36"/>
      <c r="J19" s="36"/>
      <c r="K19" s="37"/>
      <c r="L19" s="37"/>
      <c r="M19" s="36"/>
      <c r="N19" s="36"/>
      <c r="O19" s="36"/>
      <c r="P19" s="38"/>
      <c r="Q19" s="39"/>
    </row>
    <row r="20" spans="1:17" s="1" customFormat="1" ht="15.6" customHeight="1" x14ac:dyDescent="0.25">
      <c r="A20" s="43">
        <f t="shared" si="2"/>
        <v>9</v>
      </c>
      <c r="B20" s="33"/>
      <c r="C20" s="34"/>
      <c r="D20" s="19"/>
      <c r="E20" s="20" t="str">
        <f t="shared" si="0"/>
        <v/>
      </c>
      <c r="F20" s="6" t="str">
        <f t="shared" si="1"/>
        <v/>
      </c>
      <c r="G20" s="36"/>
      <c r="H20" s="36"/>
      <c r="I20" s="36"/>
      <c r="J20" s="36"/>
      <c r="K20" s="37"/>
      <c r="L20" s="37"/>
      <c r="M20" s="36"/>
      <c r="N20" s="36"/>
      <c r="O20" s="36"/>
      <c r="P20" s="38"/>
      <c r="Q20" s="39"/>
    </row>
    <row r="21" spans="1:17" s="1" customFormat="1" ht="15.6" customHeight="1" x14ac:dyDescent="0.25">
      <c r="A21" s="43">
        <f t="shared" si="2"/>
        <v>10</v>
      </c>
      <c r="B21" s="33"/>
      <c r="C21" s="34"/>
      <c r="D21" s="19"/>
      <c r="E21" s="20" t="str">
        <f t="shared" si="0"/>
        <v/>
      </c>
      <c r="F21" s="6" t="str">
        <f t="shared" si="1"/>
        <v/>
      </c>
      <c r="G21" s="36"/>
      <c r="H21" s="36"/>
      <c r="I21" s="36"/>
      <c r="J21" s="36"/>
      <c r="K21" s="37"/>
      <c r="L21" s="37"/>
      <c r="M21" s="36"/>
      <c r="N21" s="36"/>
      <c r="O21" s="36"/>
      <c r="P21" s="38"/>
      <c r="Q21" s="39"/>
    </row>
    <row r="22" spans="1:17" ht="15.6" customHeight="1" x14ac:dyDescent="0.25">
      <c r="A22" s="43">
        <f t="shared" si="2"/>
        <v>11</v>
      </c>
      <c r="B22" s="33"/>
      <c r="C22" s="34"/>
      <c r="D22" s="19"/>
      <c r="E22" s="20" t="str">
        <f t="shared" si="0"/>
        <v/>
      </c>
      <c r="F22" s="6" t="str">
        <f t="shared" si="1"/>
        <v/>
      </c>
      <c r="G22" s="36"/>
      <c r="H22" s="36"/>
      <c r="I22" s="36"/>
      <c r="J22" s="36"/>
      <c r="K22" s="37"/>
      <c r="L22" s="37"/>
      <c r="M22" s="36"/>
      <c r="N22" s="36"/>
      <c r="O22" s="36"/>
      <c r="P22" s="38"/>
      <c r="Q22" s="41"/>
    </row>
    <row r="23" spans="1:17" ht="15.6" customHeight="1" x14ac:dyDescent="0.25">
      <c r="A23" s="43">
        <f t="shared" si="2"/>
        <v>12</v>
      </c>
      <c r="B23" s="33"/>
      <c r="C23" s="34"/>
      <c r="D23" s="19"/>
      <c r="E23" s="20" t="str">
        <f t="shared" si="0"/>
        <v/>
      </c>
      <c r="F23" s="6" t="str">
        <f t="shared" si="1"/>
        <v/>
      </c>
      <c r="G23" s="36"/>
      <c r="H23" s="36"/>
      <c r="I23" s="36"/>
      <c r="J23" s="36"/>
      <c r="K23" s="37"/>
      <c r="L23" s="37"/>
      <c r="M23" s="36"/>
      <c r="N23" s="36"/>
      <c r="O23" s="36"/>
      <c r="P23" s="38"/>
      <c r="Q23" s="41"/>
    </row>
    <row r="24" spans="1:17" ht="15.6" customHeight="1" x14ac:dyDescent="0.25">
      <c r="A24" s="43">
        <f t="shared" si="2"/>
        <v>13</v>
      </c>
      <c r="B24" s="33"/>
      <c r="C24" s="34"/>
      <c r="D24" s="19"/>
      <c r="E24" s="20" t="str">
        <f t="shared" si="0"/>
        <v/>
      </c>
      <c r="F24" s="6" t="str">
        <f t="shared" si="1"/>
        <v/>
      </c>
      <c r="G24" s="36"/>
      <c r="H24" s="36"/>
      <c r="I24" s="36"/>
      <c r="J24" s="36"/>
      <c r="K24" s="37"/>
      <c r="L24" s="37"/>
      <c r="M24" s="36"/>
      <c r="N24" s="36"/>
      <c r="O24" s="36"/>
      <c r="P24" s="38"/>
      <c r="Q24" s="41"/>
    </row>
    <row r="25" spans="1:17" ht="15.6" customHeight="1" x14ac:dyDescent="0.25">
      <c r="A25" s="43">
        <f t="shared" si="2"/>
        <v>14</v>
      </c>
      <c r="B25" s="33"/>
      <c r="C25" s="34"/>
      <c r="D25" s="19"/>
      <c r="E25" s="20" t="str">
        <f t="shared" si="0"/>
        <v/>
      </c>
      <c r="F25" s="6" t="str">
        <f t="shared" si="1"/>
        <v/>
      </c>
      <c r="G25" s="36"/>
      <c r="H25" s="36"/>
      <c r="I25" s="36"/>
      <c r="J25" s="36"/>
      <c r="K25" s="37"/>
      <c r="L25" s="37"/>
      <c r="M25" s="36"/>
      <c r="N25" s="36"/>
      <c r="O25" s="36"/>
      <c r="P25" s="38"/>
      <c r="Q25" s="41"/>
    </row>
    <row r="26" spans="1:17" ht="15.6" customHeight="1" x14ac:dyDescent="0.25">
      <c r="A26" s="43">
        <f t="shared" si="2"/>
        <v>15</v>
      </c>
      <c r="B26" s="33"/>
      <c r="C26" s="34"/>
      <c r="D26" s="19"/>
      <c r="E26" s="20" t="str">
        <f t="shared" si="0"/>
        <v/>
      </c>
      <c r="F26" s="6" t="str">
        <f t="shared" si="1"/>
        <v/>
      </c>
      <c r="G26" s="36"/>
      <c r="H26" s="36"/>
      <c r="I26" s="36"/>
      <c r="J26" s="36"/>
      <c r="K26" s="37"/>
      <c r="L26" s="37"/>
      <c r="M26" s="36"/>
      <c r="N26" s="36"/>
      <c r="O26" s="36"/>
      <c r="P26" s="38"/>
      <c r="Q26" s="41"/>
    </row>
    <row r="27" spans="1:17" ht="15.6" customHeight="1" x14ac:dyDescent="0.25">
      <c r="A27" s="43">
        <f t="shared" si="2"/>
        <v>16</v>
      </c>
      <c r="B27" s="33"/>
      <c r="C27" s="34"/>
      <c r="D27" s="19"/>
      <c r="E27" s="20" t="str">
        <f t="shared" si="0"/>
        <v/>
      </c>
      <c r="F27" s="6" t="str">
        <f t="shared" si="1"/>
        <v/>
      </c>
      <c r="G27" s="36"/>
      <c r="H27" s="36"/>
      <c r="I27" s="36"/>
      <c r="J27" s="36"/>
      <c r="K27" s="37"/>
      <c r="L27" s="37"/>
      <c r="M27" s="36"/>
      <c r="N27" s="36"/>
      <c r="O27" s="36"/>
      <c r="P27" s="38"/>
      <c r="Q27" s="41"/>
    </row>
    <row r="28" spans="1:17" ht="15.6" customHeight="1" x14ac:dyDescent="0.25">
      <c r="A28" s="43">
        <f t="shared" si="2"/>
        <v>17</v>
      </c>
      <c r="B28" s="33"/>
      <c r="C28" s="34"/>
      <c r="D28" s="19"/>
      <c r="E28" s="20" t="str">
        <f t="shared" si="0"/>
        <v/>
      </c>
      <c r="F28" s="6" t="str">
        <f t="shared" si="1"/>
        <v/>
      </c>
      <c r="G28" s="36"/>
      <c r="H28" s="36"/>
      <c r="I28" s="36"/>
      <c r="J28" s="36"/>
      <c r="K28" s="37"/>
      <c r="L28" s="37"/>
      <c r="M28" s="36"/>
      <c r="N28" s="36"/>
      <c r="O28" s="36"/>
      <c r="P28" s="38"/>
      <c r="Q28" s="41"/>
    </row>
    <row r="29" spans="1:17" ht="15.6" customHeight="1" x14ac:dyDescent="0.25">
      <c r="A29" s="43">
        <f t="shared" si="2"/>
        <v>18</v>
      </c>
      <c r="B29" s="33"/>
      <c r="C29" s="34"/>
      <c r="D29" s="19"/>
      <c r="E29" s="20" t="str">
        <f t="shared" si="0"/>
        <v/>
      </c>
      <c r="F29" s="6" t="str">
        <f t="shared" si="1"/>
        <v/>
      </c>
      <c r="G29" s="36"/>
      <c r="H29" s="36"/>
      <c r="I29" s="36"/>
      <c r="J29" s="36"/>
      <c r="K29" s="37"/>
      <c r="L29" s="37"/>
      <c r="M29" s="36"/>
      <c r="N29" s="36"/>
      <c r="O29" s="36"/>
      <c r="P29" s="38"/>
      <c r="Q29" s="41"/>
    </row>
    <row r="30" spans="1:17" ht="15.6" customHeight="1" x14ac:dyDescent="0.25">
      <c r="A30" s="43">
        <f t="shared" si="2"/>
        <v>19</v>
      </c>
      <c r="B30" s="33"/>
      <c r="C30" s="34"/>
      <c r="D30" s="19"/>
      <c r="E30" s="20" t="str">
        <f t="shared" si="0"/>
        <v/>
      </c>
      <c r="F30" s="6" t="str">
        <f t="shared" si="1"/>
        <v/>
      </c>
      <c r="G30" s="36"/>
      <c r="H30" s="36"/>
      <c r="I30" s="36"/>
      <c r="J30" s="36"/>
      <c r="K30" s="37"/>
      <c r="L30" s="37"/>
      <c r="M30" s="36"/>
      <c r="N30" s="36"/>
      <c r="O30" s="36"/>
      <c r="P30" s="38"/>
      <c r="Q30" s="41"/>
    </row>
    <row r="31" spans="1:17" ht="15.6" customHeight="1" x14ac:dyDescent="0.25">
      <c r="A31" s="43">
        <f t="shared" si="2"/>
        <v>20</v>
      </c>
      <c r="B31" s="33"/>
      <c r="C31" s="34"/>
      <c r="D31" s="19"/>
      <c r="E31" s="20" t="str">
        <f t="shared" si="0"/>
        <v/>
      </c>
      <c r="F31" s="6" t="str">
        <f t="shared" si="1"/>
        <v/>
      </c>
      <c r="G31" s="36"/>
      <c r="H31" s="36"/>
      <c r="I31" s="36"/>
      <c r="J31" s="36"/>
      <c r="K31" s="37"/>
      <c r="L31" s="37"/>
      <c r="M31" s="36"/>
      <c r="N31" s="36"/>
      <c r="O31" s="36"/>
      <c r="P31" s="38"/>
      <c r="Q31" s="41"/>
    </row>
    <row r="32" spans="1:17" ht="15.6" customHeight="1" x14ac:dyDescent="0.25">
      <c r="A32" s="43">
        <f t="shared" si="2"/>
        <v>21</v>
      </c>
      <c r="B32" s="33"/>
      <c r="C32" s="34"/>
      <c r="D32" s="19"/>
      <c r="E32" s="20" t="str">
        <f t="shared" si="0"/>
        <v/>
      </c>
      <c r="F32" s="6" t="str">
        <f t="shared" si="1"/>
        <v/>
      </c>
      <c r="G32" s="36"/>
      <c r="H32" s="36"/>
      <c r="I32" s="36"/>
      <c r="J32" s="36"/>
      <c r="K32" s="37"/>
      <c r="L32" s="37"/>
      <c r="M32" s="36"/>
      <c r="N32" s="36"/>
      <c r="O32" s="36"/>
      <c r="P32" s="38"/>
      <c r="Q32" s="41"/>
    </row>
    <row r="33" spans="1:17" ht="15.6" customHeight="1" x14ac:dyDescent="0.25">
      <c r="A33" s="43">
        <f t="shared" si="2"/>
        <v>22</v>
      </c>
      <c r="B33" s="33"/>
      <c r="C33" s="34"/>
      <c r="D33" s="19"/>
      <c r="E33" s="20" t="str">
        <f t="shared" si="0"/>
        <v/>
      </c>
      <c r="F33" s="6" t="str">
        <f t="shared" si="1"/>
        <v/>
      </c>
      <c r="G33" s="36"/>
      <c r="H33" s="36"/>
      <c r="I33" s="36"/>
      <c r="J33" s="36"/>
      <c r="K33" s="37"/>
      <c r="L33" s="37"/>
      <c r="M33" s="36"/>
      <c r="N33" s="36"/>
      <c r="O33" s="36"/>
      <c r="P33" s="38"/>
      <c r="Q33" s="41"/>
    </row>
    <row r="34" spans="1:17" ht="15.6" customHeight="1" x14ac:dyDescent="0.25">
      <c r="A34" s="43">
        <f t="shared" si="2"/>
        <v>23</v>
      </c>
      <c r="B34" s="33"/>
      <c r="C34" s="34"/>
      <c r="D34" s="19"/>
      <c r="E34" s="20" t="str">
        <f t="shared" si="0"/>
        <v/>
      </c>
      <c r="F34" s="6" t="str">
        <f t="shared" si="1"/>
        <v/>
      </c>
      <c r="G34" s="36"/>
      <c r="H34" s="36"/>
      <c r="I34" s="36"/>
      <c r="J34" s="36"/>
      <c r="K34" s="37"/>
      <c r="L34" s="37"/>
      <c r="M34" s="36"/>
      <c r="N34" s="36"/>
      <c r="O34" s="36"/>
      <c r="P34" s="38"/>
      <c r="Q34" s="41"/>
    </row>
    <row r="35" spans="1:17" ht="15.6" customHeight="1" x14ac:dyDescent="0.25">
      <c r="A35" s="43">
        <f t="shared" si="2"/>
        <v>24</v>
      </c>
      <c r="B35" s="33"/>
      <c r="C35" s="34"/>
      <c r="D35" s="19"/>
      <c r="E35" s="20" t="str">
        <f t="shared" si="0"/>
        <v/>
      </c>
      <c r="F35" s="6" t="str">
        <f t="shared" si="1"/>
        <v/>
      </c>
      <c r="G35" s="36"/>
      <c r="H35" s="36"/>
      <c r="I35" s="36"/>
      <c r="J35" s="36"/>
      <c r="K35" s="37"/>
      <c r="L35" s="37"/>
      <c r="M35" s="36"/>
      <c r="N35" s="36"/>
      <c r="O35" s="36"/>
      <c r="P35" s="38"/>
      <c r="Q35" s="41"/>
    </row>
    <row r="36" spans="1:17" ht="15.6" customHeight="1" x14ac:dyDescent="0.25">
      <c r="A36" s="43">
        <f t="shared" si="2"/>
        <v>25</v>
      </c>
      <c r="B36" s="33"/>
      <c r="C36" s="34"/>
      <c r="D36" s="19"/>
      <c r="E36" s="20" t="str">
        <f t="shared" si="0"/>
        <v/>
      </c>
      <c r="F36" s="6" t="str">
        <f t="shared" si="1"/>
        <v/>
      </c>
      <c r="G36" s="36"/>
      <c r="H36" s="36"/>
      <c r="I36" s="36"/>
      <c r="J36" s="36"/>
      <c r="K36" s="37"/>
      <c r="L36" s="37"/>
      <c r="M36" s="36"/>
      <c r="N36" s="36"/>
      <c r="O36" s="36"/>
      <c r="P36" s="38"/>
      <c r="Q36" s="41"/>
    </row>
    <row r="37" spans="1:17" s="1" customFormat="1" ht="15.6" customHeight="1" x14ac:dyDescent="0.25">
      <c r="A37" s="43">
        <f t="shared" si="2"/>
        <v>26</v>
      </c>
      <c r="B37" s="33"/>
      <c r="C37" s="34"/>
      <c r="D37" s="19"/>
      <c r="E37" s="20" t="str">
        <f t="shared" si="0"/>
        <v/>
      </c>
      <c r="F37" s="6" t="str">
        <f t="shared" si="1"/>
        <v/>
      </c>
      <c r="G37" s="36"/>
      <c r="H37" s="36"/>
      <c r="I37" s="36"/>
      <c r="J37" s="36"/>
      <c r="K37" s="37"/>
      <c r="L37" s="37"/>
      <c r="M37" s="36"/>
      <c r="N37" s="36"/>
      <c r="O37" s="36"/>
      <c r="P37" s="38"/>
      <c r="Q37" s="39"/>
    </row>
    <row r="38" spans="1:17" s="1" customFormat="1" ht="15.6" customHeight="1" x14ac:dyDescent="0.25">
      <c r="A38" s="43">
        <f t="shared" si="2"/>
        <v>27</v>
      </c>
      <c r="B38" s="33"/>
      <c r="C38" s="34"/>
      <c r="D38" s="19"/>
      <c r="E38" s="20" t="str">
        <f t="shared" si="0"/>
        <v/>
      </c>
      <c r="F38" s="6" t="str">
        <f t="shared" si="1"/>
        <v/>
      </c>
      <c r="G38" s="36"/>
      <c r="H38" s="36"/>
      <c r="I38" s="36"/>
      <c r="J38" s="36"/>
      <c r="K38" s="37"/>
      <c r="L38" s="37"/>
      <c r="M38" s="36"/>
      <c r="N38" s="36"/>
      <c r="O38" s="36"/>
      <c r="P38" s="38"/>
      <c r="Q38" s="39"/>
    </row>
    <row r="39" spans="1:17" s="1" customFormat="1" ht="15.6" customHeight="1" x14ac:dyDescent="0.25">
      <c r="A39" s="43">
        <f t="shared" si="2"/>
        <v>28</v>
      </c>
      <c r="B39" s="33"/>
      <c r="C39" s="34"/>
      <c r="D39" s="19"/>
      <c r="E39" s="20" t="str">
        <f t="shared" si="0"/>
        <v/>
      </c>
      <c r="F39" s="6" t="str">
        <f t="shared" si="1"/>
        <v/>
      </c>
      <c r="G39" s="36"/>
      <c r="H39" s="36"/>
      <c r="I39" s="36"/>
      <c r="J39" s="36"/>
      <c r="K39" s="37"/>
      <c r="L39" s="37"/>
      <c r="M39" s="36"/>
      <c r="N39" s="36"/>
      <c r="O39" s="36"/>
      <c r="P39" s="38"/>
      <c r="Q39" s="39"/>
    </row>
    <row r="40" spans="1:17" s="1" customFormat="1" ht="15.6" customHeight="1" x14ac:dyDescent="0.25">
      <c r="A40" s="43">
        <f t="shared" si="2"/>
        <v>29</v>
      </c>
      <c r="B40" s="33"/>
      <c r="C40" s="34"/>
      <c r="D40" s="19"/>
      <c r="E40" s="20" t="str">
        <f t="shared" si="0"/>
        <v/>
      </c>
      <c r="F40" s="6" t="str">
        <f t="shared" si="1"/>
        <v/>
      </c>
      <c r="G40" s="36"/>
      <c r="H40" s="36"/>
      <c r="I40" s="36"/>
      <c r="J40" s="36"/>
      <c r="K40" s="37"/>
      <c r="L40" s="37"/>
      <c r="M40" s="36"/>
      <c r="N40" s="36"/>
      <c r="O40" s="36"/>
      <c r="P40" s="38"/>
      <c r="Q40" s="39"/>
    </row>
    <row r="41" spans="1:17" s="1" customFormat="1" ht="15.6" customHeight="1" x14ac:dyDescent="0.25">
      <c r="A41" s="43">
        <f t="shared" si="2"/>
        <v>30</v>
      </c>
      <c r="B41" s="33"/>
      <c r="C41" s="34"/>
      <c r="D41" s="19"/>
      <c r="E41" s="20" t="str">
        <f t="shared" si="0"/>
        <v/>
      </c>
      <c r="F41" s="6" t="str">
        <f t="shared" si="1"/>
        <v/>
      </c>
      <c r="G41" s="36"/>
      <c r="H41" s="36"/>
      <c r="I41" s="36"/>
      <c r="J41" s="36"/>
      <c r="K41" s="37"/>
      <c r="L41" s="37"/>
      <c r="M41" s="36"/>
      <c r="N41" s="36"/>
      <c r="O41" s="36"/>
      <c r="P41" s="38"/>
      <c r="Q41" s="39"/>
    </row>
    <row r="42" spans="1:17" s="1" customFormat="1" ht="15.6" customHeight="1" x14ac:dyDescent="0.25">
      <c r="A42" s="43">
        <f t="shared" si="2"/>
        <v>31</v>
      </c>
      <c r="B42" s="33"/>
      <c r="C42" s="34"/>
      <c r="D42" s="19"/>
      <c r="E42" s="20" t="str">
        <f t="shared" si="0"/>
        <v/>
      </c>
      <c r="F42" s="6" t="str">
        <f t="shared" si="1"/>
        <v/>
      </c>
      <c r="G42" s="36"/>
      <c r="H42" s="36"/>
      <c r="I42" s="36"/>
      <c r="J42" s="36"/>
      <c r="K42" s="37"/>
      <c r="L42" s="37"/>
      <c r="M42" s="36"/>
      <c r="N42" s="36"/>
      <c r="O42" s="36"/>
      <c r="P42" s="38"/>
      <c r="Q42" s="39"/>
    </row>
    <row r="43" spans="1:17" s="1" customFormat="1" ht="15.6" customHeight="1" x14ac:dyDescent="0.25">
      <c r="A43" s="43">
        <f t="shared" si="2"/>
        <v>32</v>
      </c>
      <c r="B43" s="33"/>
      <c r="C43" s="34"/>
      <c r="D43" s="19"/>
      <c r="E43" s="20" t="str">
        <f t="shared" si="0"/>
        <v/>
      </c>
      <c r="F43" s="6" t="str">
        <f t="shared" si="1"/>
        <v/>
      </c>
      <c r="G43" s="36"/>
      <c r="H43" s="36"/>
      <c r="I43" s="36"/>
      <c r="J43" s="36"/>
      <c r="K43" s="37"/>
      <c r="L43" s="37"/>
      <c r="M43" s="36"/>
      <c r="N43" s="36"/>
      <c r="O43" s="36"/>
      <c r="P43" s="38"/>
      <c r="Q43" s="39"/>
    </row>
    <row r="44" spans="1:17" s="1" customFormat="1" ht="15.6" customHeight="1" x14ac:dyDescent="0.25">
      <c r="A44" s="43">
        <f t="shared" si="2"/>
        <v>33</v>
      </c>
      <c r="B44" s="33"/>
      <c r="C44" s="34"/>
      <c r="D44" s="19"/>
      <c r="E44" s="20" t="str">
        <f t="shared" si="0"/>
        <v/>
      </c>
      <c r="F44" s="6" t="str">
        <f t="shared" si="1"/>
        <v/>
      </c>
      <c r="G44" s="36"/>
      <c r="H44" s="36"/>
      <c r="I44" s="36"/>
      <c r="J44" s="36"/>
      <c r="K44" s="37"/>
      <c r="L44" s="37"/>
      <c r="M44" s="36"/>
      <c r="N44" s="36"/>
      <c r="O44" s="36"/>
      <c r="P44" s="38"/>
      <c r="Q44" s="39"/>
    </row>
    <row r="45" spans="1:17" s="1" customFormat="1" ht="15.6" customHeight="1" x14ac:dyDescent="0.25">
      <c r="A45" s="43">
        <f t="shared" si="2"/>
        <v>34</v>
      </c>
      <c r="B45" s="33"/>
      <c r="C45" s="34"/>
      <c r="D45" s="19"/>
      <c r="E45" s="20" t="str">
        <f t="shared" si="0"/>
        <v/>
      </c>
      <c r="F45" s="6" t="str">
        <f t="shared" si="1"/>
        <v/>
      </c>
      <c r="G45" s="36"/>
      <c r="H45" s="36"/>
      <c r="I45" s="36"/>
      <c r="J45" s="36"/>
      <c r="K45" s="37"/>
      <c r="L45" s="37"/>
      <c r="M45" s="36"/>
      <c r="N45" s="36"/>
      <c r="O45" s="36"/>
      <c r="P45" s="38"/>
      <c r="Q45" s="39"/>
    </row>
    <row r="46" spans="1:17" s="1" customFormat="1" ht="15.6" customHeight="1" x14ac:dyDescent="0.25">
      <c r="A46" s="43">
        <f t="shared" si="2"/>
        <v>35</v>
      </c>
      <c r="B46" s="33"/>
      <c r="C46" s="34"/>
      <c r="D46" s="19"/>
      <c r="E46" s="20" t="str">
        <f t="shared" si="0"/>
        <v/>
      </c>
      <c r="F46" s="6" t="str">
        <f t="shared" si="1"/>
        <v/>
      </c>
      <c r="G46" s="36"/>
      <c r="H46" s="36"/>
      <c r="I46" s="36"/>
      <c r="J46" s="36"/>
      <c r="K46" s="37"/>
      <c r="L46" s="37"/>
      <c r="M46" s="36"/>
      <c r="N46" s="36"/>
      <c r="O46" s="36"/>
      <c r="P46" s="38"/>
      <c r="Q46" s="39"/>
    </row>
    <row r="47" spans="1:17" ht="15.6" customHeight="1" x14ac:dyDescent="0.25">
      <c r="A47" s="43">
        <f t="shared" si="2"/>
        <v>36</v>
      </c>
      <c r="B47" s="33"/>
      <c r="C47" s="34"/>
      <c r="D47" s="19"/>
      <c r="E47" s="20" t="str">
        <f t="shared" si="0"/>
        <v/>
      </c>
      <c r="F47" s="6" t="str">
        <f t="shared" si="1"/>
        <v/>
      </c>
      <c r="G47" s="36"/>
      <c r="H47" s="36"/>
      <c r="I47" s="36"/>
      <c r="J47" s="36"/>
      <c r="K47" s="37"/>
      <c r="L47" s="37"/>
      <c r="M47" s="36"/>
      <c r="N47" s="36"/>
      <c r="O47" s="36"/>
      <c r="P47" s="38"/>
      <c r="Q47" s="41"/>
    </row>
    <row r="48" spans="1:17" ht="15.6" customHeight="1" x14ac:dyDescent="0.25">
      <c r="A48" s="43">
        <f t="shared" si="2"/>
        <v>37</v>
      </c>
      <c r="B48" s="33"/>
      <c r="C48" s="34"/>
      <c r="D48" s="19"/>
      <c r="E48" s="20" t="str">
        <f t="shared" si="0"/>
        <v/>
      </c>
      <c r="F48" s="6" t="str">
        <f t="shared" si="1"/>
        <v/>
      </c>
      <c r="G48" s="36"/>
      <c r="H48" s="36"/>
      <c r="I48" s="36"/>
      <c r="J48" s="36"/>
      <c r="K48" s="37"/>
      <c r="L48" s="37"/>
      <c r="M48" s="36"/>
      <c r="N48" s="36"/>
      <c r="O48" s="36"/>
      <c r="P48" s="38"/>
      <c r="Q48" s="41"/>
    </row>
    <row r="49" spans="1:17" ht="15.6" customHeight="1" x14ac:dyDescent="0.25">
      <c r="A49" s="43">
        <f t="shared" si="2"/>
        <v>38</v>
      </c>
      <c r="B49" s="33"/>
      <c r="C49" s="34"/>
      <c r="D49" s="19"/>
      <c r="E49" s="20" t="str">
        <f t="shared" si="0"/>
        <v/>
      </c>
      <c r="F49" s="6" t="str">
        <f t="shared" si="1"/>
        <v/>
      </c>
      <c r="G49" s="36"/>
      <c r="H49" s="36"/>
      <c r="I49" s="36"/>
      <c r="J49" s="36"/>
      <c r="K49" s="37"/>
      <c r="L49" s="37"/>
      <c r="M49" s="36"/>
      <c r="N49" s="36"/>
      <c r="O49" s="36"/>
      <c r="P49" s="38"/>
      <c r="Q49" s="41"/>
    </row>
    <row r="50" spans="1:17" ht="15.6" customHeight="1" x14ac:dyDescent="0.25">
      <c r="A50" s="43">
        <f t="shared" si="2"/>
        <v>39</v>
      </c>
      <c r="B50" s="33"/>
      <c r="C50" s="34"/>
      <c r="D50" s="19"/>
      <c r="E50" s="20" t="str">
        <f t="shared" si="0"/>
        <v/>
      </c>
      <c r="F50" s="6" t="str">
        <f t="shared" si="1"/>
        <v/>
      </c>
      <c r="G50" s="36"/>
      <c r="H50" s="36"/>
      <c r="I50" s="36"/>
      <c r="J50" s="36"/>
      <c r="K50" s="37"/>
      <c r="L50" s="37"/>
      <c r="M50" s="36"/>
      <c r="N50" s="36"/>
      <c r="O50" s="36"/>
      <c r="P50" s="38"/>
      <c r="Q50" s="41"/>
    </row>
    <row r="51" spans="1:17" ht="15.6" customHeight="1" x14ac:dyDescent="0.25">
      <c r="A51" s="43">
        <f t="shared" si="2"/>
        <v>40</v>
      </c>
      <c r="B51" s="33"/>
      <c r="C51" s="34"/>
      <c r="D51" s="19"/>
      <c r="E51" s="20" t="str">
        <f t="shared" si="0"/>
        <v/>
      </c>
      <c r="F51" s="6" t="str">
        <f t="shared" si="1"/>
        <v/>
      </c>
      <c r="G51" s="36"/>
      <c r="H51" s="36"/>
      <c r="I51" s="36"/>
      <c r="J51" s="36"/>
      <c r="K51" s="37"/>
      <c r="L51" s="37"/>
      <c r="M51" s="36"/>
      <c r="N51" s="36"/>
      <c r="O51" s="36"/>
      <c r="P51" s="38"/>
      <c r="Q51" s="41"/>
    </row>
    <row r="52" spans="1:17" ht="15.6" customHeight="1" x14ac:dyDescent="0.25">
      <c r="A52" s="43">
        <f t="shared" si="2"/>
        <v>41</v>
      </c>
      <c r="B52" s="33"/>
      <c r="C52" s="34"/>
      <c r="D52" s="19"/>
      <c r="E52" s="20" t="str">
        <f t="shared" si="0"/>
        <v/>
      </c>
      <c r="F52" s="6" t="str">
        <f t="shared" si="1"/>
        <v/>
      </c>
      <c r="G52" s="36"/>
      <c r="H52" s="36"/>
      <c r="I52" s="36"/>
      <c r="J52" s="36"/>
      <c r="K52" s="37"/>
      <c r="L52" s="37"/>
      <c r="M52" s="36"/>
      <c r="N52" s="36"/>
      <c r="O52" s="36"/>
      <c r="P52" s="38"/>
      <c r="Q52" s="41"/>
    </row>
    <row r="53" spans="1:17" ht="15.6" customHeight="1" x14ac:dyDescent="0.25">
      <c r="A53" s="43">
        <f t="shared" si="2"/>
        <v>42</v>
      </c>
      <c r="B53" s="33"/>
      <c r="C53" s="34"/>
      <c r="D53" s="19"/>
      <c r="E53" s="20" t="str">
        <f t="shared" si="0"/>
        <v/>
      </c>
      <c r="F53" s="6" t="str">
        <f t="shared" si="1"/>
        <v/>
      </c>
      <c r="G53" s="36"/>
      <c r="H53" s="36"/>
      <c r="I53" s="36"/>
      <c r="J53" s="36"/>
      <c r="K53" s="37"/>
      <c r="L53" s="37"/>
      <c r="M53" s="36"/>
      <c r="N53" s="36"/>
      <c r="O53" s="36"/>
      <c r="P53" s="38"/>
      <c r="Q53" s="41"/>
    </row>
    <row r="54" spans="1:17" ht="15.6" customHeight="1" x14ac:dyDescent="0.25">
      <c r="A54" s="43">
        <f t="shared" si="2"/>
        <v>43</v>
      </c>
      <c r="B54" s="33"/>
      <c r="C54" s="34"/>
      <c r="D54" s="19"/>
      <c r="E54" s="20" t="str">
        <f t="shared" si="0"/>
        <v/>
      </c>
      <c r="F54" s="6" t="str">
        <f t="shared" si="1"/>
        <v/>
      </c>
      <c r="G54" s="36"/>
      <c r="H54" s="36"/>
      <c r="I54" s="36"/>
      <c r="J54" s="36"/>
      <c r="K54" s="37"/>
      <c r="L54" s="37"/>
      <c r="M54" s="36"/>
      <c r="N54" s="36"/>
      <c r="O54" s="36"/>
      <c r="P54" s="38"/>
      <c r="Q54" s="41"/>
    </row>
    <row r="55" spans="1:17" ht="15.6" customHeight="1" x14ac:dyDescent="0.25">
      <c r="A55" s="43">
        <f t="shared" si="2"/>
        <v>44</v>
      </c>
      <c r="B55" s="33"/>
      <c r="C55" s="34"/>
      <c r="D55" s="19"/>
      <c r="E55" s="20" t="str">
        <f t="shared" si="0"/>
        <v/>
      </c>
      <c r="F55" s="6" t="str">
        <f t="shared" si="1"/>
        <v/>
      </c>
      <c r="G55" s="36"/>
      <c r="H55" s="36"/>
      <c r="I55" s="36"/>
      <c r="J55" s="36"/>
      <c r="K55" s="37"/>
      <c r="L55" s="37"/>
      <c r="M55" s="36"/>
      <c r="N55" s="36"/>
      <c r="O55" s="36"/>
      <c r="P55" s="38"/>
      <c r="Q55" s="41"/>
    </row>
    <row r="56" spans="1:17" ht="15.6" customHeight="1" x14ac:dyDescent="0.25">
      <c r="A56" s="43">
        <f t="shared" si="2"/>
        <v>45</v>
      </c>
      <c r="B56" s="33"/>
      <c r="C56" s="34"/>
      <c r="D56" s="19"/>
      <c r="E56" s="20" t="str">
        <f t="shared" si="0"/>
        <v/>
      </c>
      <c r="F56" s="6" t="str">
        <f t="shared" si="1"/>
        <v/>
      </c>
      <c r="G56" s="36"/>
      <c r="H56" s="36"/>
      <c r="I56" s="36"/>
      <c r="J56" s="36"/>
      <c r="K56" s="37"/>
      <c r="L56" s="37"/>
      <c r="M56" s="36"/>
      <c r="N56" s="36"/>
      <c r="O56" s="36"/>
      <c r="P56" s="38"/>
      <c r="Q56" s="41"/>
    </row>
    <row r="57" spans="1:17" ht="15.6" customHeight="1" x14ac:dyDescent="0.25">
      <c r="A57" s="43">
        <f t="shared" si="2"/>
        <v>46</v>
      </c>
      <c r="B57" s="33"/>
      <c r="C57" s="34"/>
      <c r="D57" s="19"/>
      <c r="E57" s="20" t="str">
        <f t="shared" si="0"/>
        <v/>
      </c>
      <c r="F57" s="6" t="str">
        <f t="shared" si="1"/>
        <v/>
      </c>
      <c r="G57" s="36"/>
      <c r="H57" s="36"/>
      <c r="I57" s="36"/>
      <c r="J57" s="36"/>
      <c r="K57" s="37"/>
      <c r="L57" s="37"/>
      <c r="M57" s="36"/>
      <c r="N57" s="36"/>
      <c r="O57" s="36"/>
      <c r="P57" s="38"/>
      <c r="Q57" s="41"/>
    </row>
    <row r="58" spans="1:17" ht="15.6" customHeight="1" x14ac:dyDescent="0.25">
      <c r="A58" s="43">
        <f t="shared" si="2"/>
        <v>47</v>
      </c>
      <c r="B58" s="33"/>
      <c r="C58" s="34"/>
      <c r="D58" s="19"/>
      <c r="E58" s="20" t="str">
        <f t="shared" si="0"/>
        <v/>
      </c>
      <c r="F58" s="6" t="str">
        <f t="shared" si="1"/>
        <v/>
      </c>
      <c r="G58" s="36"/>
      <c r="H58" s="36"/>
      <c r="I58" s="36"/>
      <c r="J58" s="36"/>
      <c r="K58" s="37"/>
      <c r="L58" s="37"/>
      <c r="M58" s="36"/>
      <c r="N58" s="36"/>
      <c r="O58" s="36"/>
      <c r="P58" s="38"/>
      <c r="Q58" s="41"/>
    </row>
    <row r="59" spans="1:17" ht="15.6" customHeight="1" x14ac:dyDescent="0.25">
      <c r="A59" s="43">
        <f t="shared" si="2"/>
        <v>48</v>
      </c>
      <c r="B59" s="33"/>
      <c r="C59" s="34"/>
      <c r="D59" s="19"/>
      <c r="E59" s="20" t="str">
        <f t="shared" si="0"/>
        <v/>
      </c>
      <c r="F59" s="6" t="str">
        <f t="shared" si="1"/>
        <v/>
      </c>
      <c r="G59" s="36"/>
      <c r="H59" s="36"/>
      <c r="I59" s="36"/>
      <c r="J59" s="36"/>
      <c r="K59" s="37"/>
      <c r="L59" s="37"/>
      <c r="M59" s="36"/>
      <c r="N59" s="36"/>
      <c r="O59" s="36"/>
      <c r="P59" s="38"/>
      <c r="Q59" s="41"/>
    </row>
    <row r="60" spans="1:17" ht="15.6" customHeight="1" x14ac:dyDescent="0.25">
      <c r="A60" s="43">
        <f t="shared" si="2"/>
        <v>49</v>
      </c>
      <c r="B60" s="33"/>
      <c r="C60" s="34"/>
      <c r="D60" s="19"/>
      <c r="E60" s="20" t="str">
        <f t="shared" si="0"/>
        <v/>
      </c>
      <c r="F60" s="6" t="str">
        <f t="shared" si="1"/>
        <v/>
      </c>
      <c r="G60" s="36"/>
      <c r="H60" s="36"/>
      <c r="I60" s="36"/>
      <c r="J60" s="36"/>
      <c r="K60" s="37"/>
      <c r="L60" s="37"/>
      <c r="M60" s="36"/>
      <c r="N60" s="36"/>
      <c r="O60" s="36"/>
      <c r="P60" s="38"/>
      <c r="Q60" s="41"/>
    </row>
    <row r="61" spans="1:17" ht="15.6" customHeight="1" x14ac:dyDescent="0.25">
      <c r="A61" s="43">
        <f t="shared" si="2"/>
        <v>50</v>
      </c>
      <c r="B61" s="33"/>
      <c r="C61" s="34"/>
      <c r="D61" s="19"/>
      <c r="E61" s="20" t="str">
        <f t="shared" si="0"/>
        <v/>
      </c>
      <c r="F61" s="6" t="str">
        <f t="shared" si="1"/>
        <v/>
      </c>
      <c r="G61" s="36"/>
      <c r="H61" s="36"/>
      <c r="I61" s="36"/>
      <c r="J61" s="36"/>
      <c r="K61" s="37"/>
      <c r="L61" s="37"/>
      <c r="M61" s="36"/>
      <c r="N61" s="36"/>
      <c r="O61" s="36"/>
      <c r="P61" s="38"/>
      <c r="Q61" s="41"/>
    </row>
    <row r="62" spans="1:17" x14ac:dyDescent="0.25">
      <c r="A62" s="24"/>
      <c r="P62" s="25"/>
    </row>
    <row r="63" spans="1:17" x14ac:dyDescent="0.25">
      <c r="A63" s="24"/>
      <c r="B63" s="8" t="s">
        <v>36</v>
      </c>
      <c r="J63" s="13" t="s">
        <v>42</v>
      </c>
      <c r="K63" s="16" t="s">
        <v>43</v>
      </c>
      <c r="P63" s="25"/>
    </row>
    <row r="64" spans="1:17" x14ac:dyDescent="0.25">
      <c r="A64" s="24"/>
      <c r="B64" s="8" t="s">
        <v>37</v>
      </c>
      <c r="J64" s="14"/>
      <c r="K64" s="17" t="s">
        <v>44</v>
      </c>
      <c r="P64" s="25"/>
    </row>
    <row r="65" spans="1:16" x14ac:dyDescent="0.25">
      <c r="A65" s="24"/>
      <c r="B65" s="8" t="s">
        <v>38</v>
      </c>
      <c r="J65" s="15"/>
      <c r="K65" s="18" t="s">
        <v>45</v>
      </c>
      <c r="P65" s="25"/>
    </row>
    <row r="66" spans="1:16" x14ac:dyDescent="0.25">
      <c r="A66" s="24"/>
      <c r="B66" s="8" t="s">
        <v>41</v>
      </c>
      <c r="P66" s="25"/>
    </row>
    <row r="67" spans="1:16" x14ac:dyDescent="0.25">
      <c r="A67" s="24"/>
      <c r="P67" s="25"/>
    </row>
    <row r="68" spans="1:16" x14ac:dyDescent="0.25">
      <c r="A68" s="24"/>
      <c r="B68" s="9" t="s">
        <v>26</v>
      </c>
      <c r="P68" s="25"/>
    </row>
    <row r="69" spans="1:16" x14ac:dyDescent="0.25">
      <c r="A69" s="24"/>
      <c r="B69" s="10" t="s">
        <v>27</v>
      </c>
      <c r="P69" s="25"/>
    </row>
    <row r="70" spans="1:16" x14ac:dyDescent="0.25">
      <c r="A70" s="24"/>
      <c r="B70" s="10" t="s">
        <v>28</v>
      </c>
      <c r="P70" s="25"/>
    </row>
    <row r="71" spans="1:16" x14ac:dyDescent="0.25">
      <c r="A71" s="24"/>
      <c r="B71" s="10" t="s">
        <v>34</v>
      </c>
      <c r="P71" s="25"/>
    </row>
    <row r="72" spans="1:16" x14ac:dyDescent="0.25">
      <c r="A72" s="30"/>
      <c r="B72" s="44" t="s">
        <v>68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2"/>
    </row>
  </sheetData>
  <mergeCells count="2">
    <mergeCell ref="A10:P10"/>
    <mergeCell ref="Q10:Q11"/>
  </mergeCells>
  <conditionalFormatting sqref="D12:D61">
    <cfRule type="expression" dxfId="1" priority="1">
      <formula>$D12&lt;($E12+1)</formula>
    </cfRule>
    <cfRule type="expression" dxfId="0" priority="2">
      <formula>$D12&gt;$E12</formula>
    </cfRule>
  </conditionalFormatting>
  <dataValidations count="3">
    <dataValidation type="list" allowBlank="1" showInputMessage="1" showErrorMessage="1" sqref="K12:K61" xr:uid="{00000000-0002-0000-0100-000000000000}">
      <formula1>imex</formula1>
    </dataValidation>
    <dataValidation type="list" allowBlank="1" showInputMessage="1" showErrorMessage="1" sqref="L12:L61" xr:uid="{00000000-0002-0000-0100-000001000000}">
      <formula1>cargo</formula1>
    </dataValidation>
    <dataValidation type="list" allowBlank="1" showInputMessage="1" showErrorMessage="1" sqref="C12:C61" xr:uid="{00000000-0002-0000-0100-000002000000}">
      <formula1>slot</formula1>
    </dataValidation>
  </dataValidations>
  <pageMargins left="0.7" right="0.7" top="0.75" bottom="0.75" header="0.3" footer="0.3"/>
  <pageSetup scale="3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9:L52"/>
  <sheetViews>
    <sheetView topLeftCell="A6" workbookViewId="0">
      <selection activeCell="L34" sqref="L34:N35"/>
    </sheetView>
  </sheetViews>
  <sheetFormatPr defaultRowHeight="15" x14ac:dyDescent="0.25"/>
  <cols>
    <col min="3" max="3" width="11.7109375" bestFit="1" customWidth="1"/>
    <col min="7" max="7" width="26.140625" customWidth="1"/>
  </cols>
  <sheetData>
    <row r="9" spans="3:12" x14ac:dyDescent="0.25">
      <c r="C9" t="s">
        <v>8</v>
      </c>
      <c r="D9" s="2" t="s">
        <v>25</v>
      </c>
      <c r="G9" t="s">
        <v>48</v>
      </c>
      <c r="H9" t="s">
        <v>21</v>
      </c>
      <c r="L9" t="s">
        <v>47</v>
      </c>
    </row>
    <row r="10" spans="3:12" x14ac:dyDescent="0.25">
      <c r="C10" t="s">
        <v>7</v>
      </c>
      <c r="D10" s="2" t="s">
        <v>25</v>
      </c>
      <c r="G10" t="s">
        <v>49</v>
      </c>
      <c r="H10" t="s">
        <v>22</v>
      </c>
      <c r="L10" t="s">
        <v>48</v>
      </c>
    </row>
    <row r="11" spans="3:12" x14ac:dyDescent="0.25">
      <c r="C11" t="s">
        <v>6</v>
      </c>
      <c r="D11" s="2" t="s">
        <v>25</v>
      </c>
      <c r="G11" t="s">
        <v>50</v>
      </c>
      <c r="H11" t="s">
        <v>23</v>
      </c>
      <c r="L11" t="s">
        <v>49</v>
      </c>
    </row>
    <row r="12" spans="3:12" x14ac:dyDescent="0.25">
      <c r="C12" t="s">
        <v>5</v>
      </c>
      <c r="D12" s="2" t="s">
        <v>25</v>
      </c>
      <c r="G12" t="s">
        <v>51</v>
      </c>
      <c r="H12" t="s">
        <v>24</v>
      </c>
      <c r="L12" t="s">
        <v>50</v>
      </c>
    </row>
    <row r="13" spans="3:12" x14ac:dyDescent="0.25">
      <c r="C13" t="s">
        <v>3</v>
      </c>
      <c r="D13" s="3" t="s">
        <v>17</v>
      </c>
      <c r="G13" t="s">
        <v>61</v>
      </c>
      <c r="H13" t="s">
        <v>63</v>
      </c>
      <c r="L13" t="s">
        <v>46</v>
      </c>
    </row>
    <row r="14" spans="3:12" x14ac:dyDescent="0.25">
      <c r="C14" t="s">
        <v>4</v>
      </c>
      <c r="D14" s="3" t="s">
        <v>17</v>
      </c>
      <c r="G14" t="s">
        <v>52</v>
      </c>
      <c r="H14" t="s">
        <v>62</v>
      </c>
      <c r="L14" t="s">
        <v>51</v>
      </c>
    </row>
    <row r="15" spans="3:12" x14ac:dyDescent="0.25">
      <c r="C15" t="s">
        <v>9</v>
      </c>
      <c r="D15" s="3" t="s">
        <v>17</v>
      </c>
      <c r="G15" t="s">
        <v>69</v>
      </c>
      <c r="L15" t="s">
        <v>61</v>
      </c>
    </row>
    <row r="16" spans="3:12" x14ac:dyDescent="0.25">
      <c r="C16" t="s">
        <v>10</v>
      </c>
      <c r="D16" s="3" t="s">
        <v>17</v>
      </c>
      <c r="G16" t="s">
        <v>53</v>
      </c>
      <c r="L16" t="s">
        <v>52</v>
      </c>
    </row>
    <row r="17" spans="3:12" x14ac:dyDescent="0.25">
      <c r="C17" t="s">
        <v>11</v>
      </c>
      <c r="D17" s="3" t="s">
        <v>17</v>
      </c>
      <c r="G17" t="s">
        <v>54</v>
      </c>
      <c r="L17" t="s">
        <v>30</v>
      </c>
    </row>
    <row r="18" spans="3:12" x14ac:dyDescent="0.25">
      <c r="C18" t="s">
        <v>12</v>
      </c>
      <c r="D18" s="2" t="s">
        <v>25</v>
      </c>
      <c r="G18" t="s">
        <v>55</v>
      </c>
      <c r="L18" t="s">
        <v>31</v>
      </c>
    </row>
    <row r="19" spans="3:12" x14ac:dyDescent="0.25">
      <c r="C19" t="s">
        <v>13</v>
      </c>
      <c r="D19" s="2" t="s">
        <v>25</v>
      </c>
      <c r="G19" t="s">
        <v>56</v>
      </c>
      <c r="L19" t="s">
        <v>53</v>
      </c>
    </row>
    <row r="20" spans="3:12" x14ac:dyDescent="0.25">
      <c r="C20" t="s">
        <v>14</v>
      </c>
      <c r="D20" s="2" t="s">
        <v>25</v>
      </c>
      <c r="G20" t="s">
        <v>70</v>
      </c>
      <c r="L20" t="s">
        <v>54</v>
      </c>
    </row>
    <row r="21" spans="3:12" x14ac:dyDescent="0.25">
      <c r="C21" t="s">
        <v>15</v>
      </c>
      <c r="D21" s="2" t="s">
        <v>25</v>
      </c>
      <c r="G21" t="s">
        <v>57</v>
      </c>
      <c r="L21" t="s">
        <v>55</v>
      </c>
    </row>
    <row r="22" spans="3:12" x14ac:dyDescent="0.25">
      <c r="G22" t="s">
        <v>58</v>
      </c>
      <c r="L22" t="s">
        <v>56</v>
      </c>
    </row>
    <row r="23" spans="3:12" x14ac:dyDescent="0.25">
      <c r="G23" t="s">
        <v>60</v>
      </c>
      <c r="L23" t="s">
        <v>57</v>
      </c>
    </row>
    <row r="24" spans="3:12" x14ac:dyDescent="0.25">
      <c r="G24" t="s">
        <v>87</v>
      </c>
      <c r="L24" t="s">
        <v>58</v>
      </c>
    </row>
    <row r="25" spans="3:12" x14ac:dyDescent="0.25">
      <c r="G25" t="s">
        <v>88</v>
      </c>
      <c r="L25" t="s">
        <v>59</v>
      </c>
    </row>
    <row r="26" spans="3:12" x14ac:dyDescent="0.25">
      <c r="G26" t="s">
        <v>89</v>
      </c>
      <c r="L26" t="s">
        <v>60</v>
      </c>
    </row>
    <row r="27" spans="3:12" x14ac:dyDescent="0.25">
      <c r="G27" t="s">
        <v>59</v>
      </c>
      <c r="L27" t="s">
        <v>59</v>
      </c>
    </row>
    <row r="28" spans="3:12" x14ac:dyDescent="0.25">
      <c r="G28" t="s">
        <v>90</v>
      </c>
      <c r="L28" t="s">
        <v>60</v>
      </c>
    </row>
    <row r="29" spans="3:12" x14ac:dyDescent="0.25">
      <c r="G29" t="s">
        <v>91</v>
      </c>
    </row>
    <row r="30" spans="3:12" x14ac:dyDescent="0.25">
      <c r="G30" t="s">
        <v>92</v>
      </c>
    </row>
    <row r="31" spans="3:12" x14ac:dyDescent="0.25">
      <c r="G31" t="s">
        <v>93</v>
      </c>
    </row>
    <row r="32" spans="3:12" x14ac:dyDescent="0.25">
      <c r="G32" t="s">
        <v>94</v>
      </c>
    </row>
    <row r="33" spans="7:7" x14ac:dyDescent="0.25">
      <c r="G33" t="s">
        <v>72</v>
      </c>
    </row>
    <row r="34" spans="7:7" x14ac:dyDescent="0.25">
      <c r="G34" s="45" t="s">
        <v>46</v>
      </c>
    </row>
    <row r="35" spans="7:7" x14ac:dyDescent="0.25">
      <c r="G35" t="s">
        <v>47</v>
      </c>
    </row>
    <row r="36" spans="7:7" x14ac:dyDescent="0.25">
      <c r="G36" t="s">
        <v>75</v>
      </c>
    </row>
    <row r="37" spans="7:7" x14ac:dyDescent="0.25">
      <c r="G37" t="s">
        <v>76</v>
      </c>
    </row>
    <row r="38" spans="7:7" x14ac:dyDescent="0.25">
      <c r="G38" t="s">
        <v>77</v>
      </c>
    </row>
    <row r="39" spans="7:7" x14ac:dyDescent="0.25">
      <c r="G39" t="s">
        <v>78</v>
      </c>
    </row>
    <row r="40" spans="7:7" x14ac:dyDescent="0.25">
      <c r="G40" t="s">
        <v>79</v>
      </c>
    </row>
    <row r="41" spans="7:7" x14ac:dyDescent="0.25">
      <c r="G41" t="s">
        <v>80</v>
      </c>
    </row>
    <row r="42" spans="7:7" x14ac:dyDescent="0.25">
      <c r="G42" t="s">
        <v>81</v>
      </c>
    </row>
    <row r="43" spans="7:7" x14ac:dyDescent="0.25">
      <c r="G43" t="s">
        <v>82</v>
      </c>
    </row>
    <row r="44" spans="7:7" x14ac:dyDescent="0.25">
      <c r="G44" t="s">
        <v>81</v>
      </c>
    </row>
    <row r="45" spans="7:7" x14ac:dyDescent="0.25">
      <c r="G45" t="s">
        <v>83</v>
      </c>
    </row>
    <row r="46" spans="7:7" x14ac:dyDescent="0.25">
      <c r="G46" t="s">
        <v>84</v>
      </c>
    </row>
    <row r="47" spans="7:7" x14ac:dyDescent="0.25">
      <c r="G47" t="s">
        <v>85</v>
      </c>
    </row>
    <row r="48" spans="7:7" x14ac:dyDescent="0.25">
      <c r="G48" t="s">
        <v>73</v>
      </c>
    </row>
    <row r="49" spans="7:7" x14ac:dyDescent="0.25">
      <c r="G49" t="s">
        <v>64</v>
      </c>
    </row>
    <row r="50" spans="7:7" x14ac:dyDescent="0.25">
      <c r="G50" s="4" t="s">
        <v>65</v>
      </c>
    </row>
    <row r="51" spans="7:7" x14ac:dyDescent="0.25">
      <c r="G51" t="s">
        <v>86</v>
      </c>
    </row>
    <row r="52" spans="7:7" x14ac:dyDescent="0.25">
      <c r="G52" s="4" t="s">
        <v>74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Normal Delivery</vt:lpstr>
      <vt:lpstr>Weekend Delivery</vt:lpstr>
      <vt:lpstr>Data</vt:lpstr>
      <vt:lpstr>'Normal Delivery'!Activity</vt:lpstr>
      <vt:lpstr>'Weekend Delivery'!Activity</vt:lpstr>
      <vt:lpstr>cargo</vt:lpstr>
      <vt:lpstr>imex</vt:lpstr>
      <vt:lpstr>'Normal Delivery'!Owner</vt:lpstr>
      <vt:lpstr>'Weekend Delivery'!Owner</vt:lpstr>
      <vt:lpstr>'Normal Delivery'!Print_Area</vt:lpstr>
      <vt:lpstr>'Weekend Delivery'!Print_Area</vt:lpstr>
      <vt:lpstr>slot</vt:lpstr>
    </vt:vector>
  </TitlesOfParts>
  <Company>Sysadmins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Rashid Al Habsi</dc:creator>
  <cp:lastModifiedBy>Leon Steer</cp:lastModifiedBy>
  <cp:lastPrinted>2022-04-03T07:08:08Z</cp:lastPrinted>
  <dcterms:created xsi:type="dcterms:W3CDTF">2017-02-19T06:38:03Z</dcterms:created>
  <dcterms:modified xsi:type="dcterms:W3CDTF">2022-12-28T06:49:06Z</dcterms:modified>
</cp:coreProperties>
</file>